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20" windowHeight="7760" tabRatio="652" activeTab="8"/>
  </bookViews>
  <sheets>
    <sheet name="TT" sheetId="1" r:id="rId1"/>
    <sheet name="01" sheetId="2" r:id="rId2"/>
    <sheet name="PT01" sheetId="3" r:id="rId3"/>
    <sheet name="02" sheetId="4" r:id="rId4"/>
    <sheet name="02 (bỏ)" sheetId="5" state="hidden" r:id="rId5"/>
    <sheet name="PT02" sheetId="6" r:id="rId6"/>
    <sheet name="03" sheetId="7" r:id="rId7"/>
    <sheet name="03 (bỏ)" sheetId="8" state="hidden" r:id="rId8"/>
    <sheet name="04" sheetId="9" r:id="rId9"/>
    <sheet name="04 (bỏ)" sheetId="10" state="hidden" r:id="rId10"/>
    <sheet name="05" sheetId="11" r:id="rId11"/>
    <sheet name="05 (bỏ)" sheetId="12" state="hidden" r:id="rId12"/>
    <sheet name="06" sheetId="13" r:id="rId13"/>
    <sheet name="07" sheetId="14" r:id="rId14"/>
    <sheet name="08" sheetId="15" r:id="rId15"/>
    <sheet name="09" sheetId="16" r:id="rId16"/>
    <sheet name="10" sheetId="17" r:id="rId17"/>
    <sheet name="11" sheetId="18" r:id="rId18"/>
    <sheet name="12" sheetId="19" r:id="rId19"/>
    <sheet name="PLChuaDieuKien" sheetId="20" r:id="rId20"/>
  </sheets>
  <definedNames>
    <definedName name="_xlnm.Print_Area" localSheetId="1">'01'!$A$1:$U$41</definedName>
    <definedName name="_xlnm.Print_Area" localSheetId="3">'02'!$A$1:$U$41</definedName>
    <definedName name="_xlnm.Print_Area" localSheetId="4">'02 (bỏ)'!$A$1:$V$39</definedName>
    <definedName name="_xlnm.Print_Area" localSheetId="6">'03'!$A$1:$U$20</definedName>
    <definedName name="_xlnm.Print_Area" localSheetId="7">'03 (bỏ)'!$A$1:$V$24</definedName>
    <definedName name="_xlnm.Print_Area" localSheetId="8">'04'!$A$1:$U$125</definedName>
    <definedName name="_xlnm.Print_Area" localSheetId="9">'04 (bỏ)'!$A$1:$U$23</definedName>
    <definedName name="_xlnm.Print_Area" localSheetId="10">'05'!$A$1:$U$125</definedName>
    <definedName name="_xlnm.Print_Area" localSheetId="11">'05 (bỏ)'!$A$1:$V$23</definedName>
    <definedName name="_xlnm.Print_Area" localSheetId="12">'06'!$A$1:$J$26</definedName>
    <definedName name="_xlnm.Print_Area" localSheetId="13">'07'!$A$1:$J$26</definedName>
    <definedName name="_xlnm.Print_Area" localSheetId="14">'08'!$A$1:$W$49</definedName>
    <definedName name="_xlnm.Print_Area" localSheetId="15">'09'!$A$1:$U$25</definedName>
    <definedName name="_xlnm.Print_Area" localSheetId="16">'10'!$A$1:$X$26</definedName>
    <definedName name="_xlnm.Print_Area" localSheetId="17">'11'!$A$1:$T$26</definedName>
    <definedName name="_xlnm.Print_Area" localSheetId="18">'12'!$A$1:$V$26</definedName>
    <definedName name="_xlnm.Print_Area" localSheetId="2">'PT01'!$A$1:$D$36</definedName>
    <definedName name="_xlnm.Print_Area" localSheetId="5">'PT02'!$A$1:$D$36</definedName>
    <definedName name="_xlnm.Print_Area" localSheetId="0">'TT'!$A$1:$C$15</definedName>
    <definedName name="_xlnm.Print_Titles" localSheetId="11">'05 (bỏ)'!$2:$7</definedName>
    <definedName name="_xlnm.Print_Titles" localSheetId="19">'PLChuaDieuKien'!$4:$5</definedName>
    <definedName name="_xlnm.Print_Titles" localSheetId="2">'PT01'!$2:$2</definedName>
    <definedName name="_xlnm.Print_Titles" localSheetId="5">'PT02'!$2:$2</definedName>
  </definedNames>
  <calcPr fullCalcOnLoad="1"/>
</workbook>
</file>

<file path=xl/sharedStrings.xml><?xml version="1.0" encoding="utf-8"?>
<sst xmlns="http://schemas.openxmlformats.org/spreadsheetml/2006/main" count="1903" uniqueCount="423">
  <si>
    <t>I</t>
  </si>
  <si>
    <t>II</t>
  </si>
  <si>
    <t xml:space="preserve"> </t>
  </si>
  <si>
    <t>A</t>
  </si>
  <si>
    <t>Chia ra:</t>
  </si>
  <si>
    <t>Chi cục THA …</t>
  </si>
  <si>
    <t>Chấp hành viên …</t>
  </si>
  <si>
    <t>Chấp hành viên…</t>
  </si>
  <si>
    <t>Các Chi cục THADS</t>
  </si>
  <si>
    <t>…</t>
  </si>
  <si>
    <t>Tổng số</t>
  </si>
  <si>
    <t>….</t>
  </si>
  <si>
    <t>Tổng số</t>
  </si>
  <si>
    <t>1</t>
  </si>
  <si>
    <t>2</t>
  </si>
  <si>
    <t>1.1</t>
  </si>
  <si>
    <t>1.2</t>
  </si>
  <si>
    <t>2.1</t>
  </si>
  <si>
    <t>2.2</t>
  </si>
  <si>
    <t>3</t>
  </si>
  <si>
    <t>Chỉ tiêu</t>
  </si>
  <si>
    <t>Tên đơn vị</t>
  </si>
  <si>
    <t>4</t>
  </si>
  <si>
    <t>5</t>
  </si>
  <si>
    <t>6</t>
  </si>
  <si>
    <t>7</t>
  </si>
  <si>
    <t>8</t>
  </si>
  <si>
    <t>9</t>
  </si>
  <si>
    <t>Cục Thi hành án DS</t>
  </si>
  <si>
    <t>10</t>
  </si>
  <si>
    <t>11</t>
  </si>
  <si>
    <t>Dân sự</t>
  </si>
  <si>
    <t>Hôn nhân và gia đình</t>
  </si>
  <si>
    <t>Kinh doanh, thương mại</t>
  </si>
  <si>
    <t>Lao động</t>
  </si>
  <si>
    <t>Phá sản</t>
  </si>
  <si>
    <t>Ủy thác thi hành án</t>
  </si>
  <si>
    <t>Tổng số phải thi hành</t>
  </si>
  <si>
    <t>Có điều kiện thi hành</t>
  </si>
  <si>
    <t>Thi hành xong</t>
  </si>
  <si>
    <t>Đình chỉ thi hành án</t>
  </si>
  <si>
    <t>1.3</t>
  </si>
  <si>
    <t>Đang thi hành</t>
  </si>
  <si>
    <t>1.4</t>
  </si>
  <si>
    <t>1.5</t>
  </si>
  <si>
    <t>Tạm dừng thi hành án để giải quyết khiếu nại</t>
  </si>
  <si>
    <t>Trường hợp khác</t>
  </si>
  <si>
    <t>3.1</t>
  </si>
  <si>
    <t>3.2</t>
  </si>
  <si>
    <t>4.1</t>
  </si>
  <si>
    <t>4.2</t>
  </si>
  <si>
    <t>5.2</t>
  </si>
  <si>
    <t>5.3</t>
  </si>
  <si>
    <t>Giảm thi hành án</t>
  </si>
  <si>
    <t>Án phí</t>
  </si>
  <si>
    <t>Lệ phí</t>
  </si>
  <si>
    <t>Phạt</t>
  </si>
  <si>
    <t>Tịch thu</t>
  </si>
  <si>
    <t>Thu khác</t>
  </si>
  <si>
    <t>Chi cục THA...</t>
  </si>
  <si>
    <t>Truy thu</t>
  </si>
  <si>
    <t>Tổng số có điều kiện thi hành</t>
  </si>
  <si>
    <t>Thụ lý mới</t>
  </si>
  <si>
    <t>Điểm a khoản 1 Điều 44a</t>
  </si>
  <si>
    <t>Điểm b khoản 1 Điều 44a</t>
  </si>
  <si>
    <t>Điểm c khoản 1 Điều 44a</t>
  </si>
  <si>
    <t>Điểm a khoản 1 Điều 48</t>
  </si>
  <si>
    <t>Điểm b khoản 1 Điều 48</t>
  </si>
  <si>
    <t>Điểm d khoản 1 Điều 48</t>
  </si>
  <si>
    <t>Điểm đ khoản 1 Điều 48</t>
  </si>
  <si>
    <t>Điểm e khoản 1 Điều 48</t>
  </si>
  <si>
    <t>Điểm g khoản 1 Điều 48</t>
  </si>
  <si>
    <t>Khoản 2 Điều 48</t>
  </si>
  <si>
    <t>Khoản 1 Điều 49</t>
  </si>
  <si>
    <t>Khoản 2 Điều 49</t>
  </si>
  <si>
    <t>Chia ra</t>
  </si>
  <si>
    <t>5.1</t>
  </si>
  <si>
    <t>1.6</t>
  </si>
  <si>
    <t>Điểm h khoản 1 Điều 48</t>
  </si>
  <si>
    <t>Điểm c khoản 1 Điều 48</t>
  </si>
  <si>
    <t>1.7</t>
  </si>
  <si>
    <t xml:space="preserve">Tạm đình chỉ thi hành án </t>
  </si>
  <si>
    <t>Thu hồi, hủy quyết định thi hành án</t>
  </si>
  <si>
    <t>1.8</t>
  </si>
  <si>
    <t xml:space="preserve">Số hoãn thi hành án </t>
  </si>
  <si>
    <t>Số tạm đình chỉ thi hành án</t>
  </si>
  <si>
    <t>Đang trong thời gian tự nguyện thi hành án</t>
  </si>
  <si>
    <t xml:space="preserve">Số đình chỉ thi hành án </t>
  </si>
  <si>
    <t>Chủ động</t>
  </si>
  <si>
    <t>Tổng số việc chủ động</t>
  </si>
  <si>
    <t>Tổng số việc theo yêu cầu</t>
  </si>
  <si>
    <t>Theo yêu cầu</t>
  </si>
  <si>
    <t>3.3</t>
  </si>
  <si>
    <t>3.4</t>
  </si>
  <si>
    <t>Tổng số việc</t>
  </si>
  <si>
    <t>Tổng số tiền</t>
  </si>
  <si>
    <t>Tổng số thi hành xong</t>
  </si>
  <si>
    <t xml:space="preserve">Đình chỉ thi hành án </t>
  </si>
  <si>
    <t>Đơn vị tính: Việc và 1.000 VN đồng</t>
  </si>
  <si>
    <t xml:space="preserve">PHÂN TÍCH MỘT SỐ CHỈ TIÊU VIỆC 
THI HÀNH ÁN DÂN SỰ </t>
  </si>
  <si>
    <t>PHÂN TÍCH MỘT SỐ CHỈ TIÊU TIỀN
THI HÀNH ÁN DÂN SỰ</t>
  </si>
  <si>
    <t>13</t>
  </si>
  <si>
    <t>Loại khác</t>
  </si>
  <si>
    <t xml:space="preserve">Số chuyển kỳ sau </t>
  </si>
  <si>
    <t>12</t>
  </si>
  <si>
    <t>14</t>
  </si>
  <si>
    <t>15</t>
  </si>
  <si>
    <t>16</t>
  </si>
  <si>
    <t>Thi hành xong / Có điều kiện *100%</t>
  </si>
  <si>
    <t>Đang trong thời gian chờ ý kiến của cơ quan có thẩm quyền</t>
  </si>
  <si>
    <t>Số chưa có điều kiện theo Điều 44a</t>
  </si>
  <si>
    <t>2.3</t>
  </si>
  <si>
    <t>3.5</t>
  </si>
  <si>
    <t>3.6</t>
  </si>
  <si>
    <t>3.7</t>
  </si>
  <si>
    <t>3.8</t>
  </si>
  <si>
    <t>3.9</t>
  </si>
  <si>
    <t>5.4</t>
  </si>
  <si>
    <t>17</t>
  </si>
  <si>
    <r>
      <t xml:space="preserve">…………….., ngày… tháng …...năm......... …………
</t>
    </r>
    <r>
      <rPr>
        <b/>
        <sz val="13"/>
        <rFont val="Times New Roman"/>
        <family val="1"/>
      </rPr>
      <t xml:space="preserve">NGƯỜI LẬP BIỂU
</t>
    </r>
    <r>
      <rPr>
        <sz val="13"/>
        <rFont val="Times New Roman"/>
        <family val="1"/>
      </rPr>
      <t>(ký và ghi rõ họ tên)</t>
    </r>
  </si>
  <si>
    <t>Đơn vị tính: Việc</t>
  </si>
  <si>
    <r>
      <t xml:space="preserve">   KẾT QUẢ THI HÀNH ÁN DÂN SỰ TÍNH BẰNG TIỀN
</t>
    </r>
    <r>
      <rPr>
        <sz val="13"/>
        <rFont val="Times New Roman"/>
        <family val="1"/>
      </rPr>
      <t>……..tháng/năm ……..</t>
    </r>
  </si>
  <si>
    <t>Đơn vị tính: 1.000 VN Đồng</t>
  </si>
  <si>
    <t>Đơn vị tính: 1.000 VN đồng</t>
  </si>
  <si>
    <r>
      <t xml:space="preserve">   KẾT QUẢ THI HÀNH CHO NGÂN SÁCH NHÀ NƯỚC
</t>
    </r>
    <r>
      <rPr>
        <sz val="13"/>
        <rFont val="Times New Roman"/>
        <family val="1"/>
      </rPr>
      <t>……..tháng/năm ……..</t>
    </r>
  </si>
  <si>
    <r>
      <t xml:space="preserve">KẾT QUẢ THI HÀNH ÁN DÂN SỰ TÍNH BẰNG TIỀN CHIA THEO CƠ QUAN THI HÀNH ÁN VÀ CHẤP HÀNH VIÊN
</t>
    </r>
    <r>
      <rPr>
        <sz val="13"/>
        <rFont val="Times New Roman"/>
        <family val="1"/>
      </rPr>
      <t>……..tháng/năm ……..</t>
    </r>
  </si>
  <si>
    <r>
      <t xml:space="preserve">KẾT QUẢ THI HÀNH ÁN DÂN SỰ TÍNH BẰNG VIỆC CHIA THEO CƠ QUAN THI HÀNH ÁN VÀ CHẤP HÀNH VIÊN 
</t>
    </r>
    <r>
      <rPr>
        <sz val="13"/>
        <rFont val="Times New Roman"/>
        <family val="1"/>
      </rPr>
      <t>……..tháng/năm ……..</t>
    </r>
  </si>
  <si>
    <r>
      <t xml:space="preserve">  …………….,ngày…… tháng….. năm ……….
</t>
    </r>
    <r>
      <rPr>
        <b/>
        <sz val="13"/>
        <rFont val="Times New Roman"/>
        <family val="1"/>
      </rPr>
      <t xml:space="preserve">THỦ TRƯỞNG ĐƠN VỊ
</t>
    </r>
    <r>
      <rPr>
        <sz val="13"/>
        <rFont val="Times New Roman"/>
        <family val="1"/>
      </rPr>
      <t>(ký và ghi rõ họ tên)</t>
    </r>
  </si>
  <si>
    <t>DS trong hình sự (khác)</t>
  </si>
  <si>
    <t>DS trong hành chính</t>
  </si>
  <si>
    <t>Trường hợp chưa có điều kiện khác</t>
  </si>
  <si>
    <t>18</t>
  </si>
  <si>
    <t>Tổng số bản án, quyết định đã nhận</t>
  </si>
  <si>
    <t>19</t>
  </si>
  <si>
    <t>Tổng số giải quyết</t>
  </si>
  <si>
    <t>Số chưa có điều kiện đã chuyển sổ theo dõi riêng</t>
  </si>
  <si>
    <t>STT</t>
  </si>
  <si>
    <t>Năm trước chuyển sang (trừ số đã chuyển sổ theo dõi riêng)</t>
  </si>
  <si>
    <t xml:space="preserve">Đình chỉ </t>
  </si>
  <si>
    <t>Chưa có điều kiện (trừ số đã chuyển sổ theo dõi riêng)</t>
  </si>
  <si>
    <t>*Ghi chú: Mục (6) Số chưa có điều kiện đã chuyển sổ theo dõi riêng có sổ theo dõi và danh sách cụ thể được quản lý tại các cơ quan Thi hành án dân sự, cơ quan quản lý thi hành án dân sự.</t>
  </si>
  <si>
    <t>Tín dụng</t>
  </si>
  <si>
    <t>Vụ việc cạnh tranh</t>
  </si>
  <si>
    <t>Trọng tài Thương mại</t>
  </si>
  <si>
    <t>DS trong hình sự (các tội XPTrTQLKT)</t>
  </si>
  <si>
    <t>DS trong hình sự  (tội phạm chức vụ)</t>
  </si>
  <si>
    <t>DS trong hình sự (loại khác)</t>
  </si>
  <si>
    <t>Hoãn theo điểm c k1, Đ 48</t>
  </si>
  <si>
    <t>Hoãn thi hành án (trừ điểm c k1, Đ 48)</t>
  </si>
  <si>
    <t>20</t>
  </si>
  <si>
    <t xml:space="preserve">Đơn vị  báo cáo: 
Đơn vị nhận báo cáo: </t>
  </si>
  <si>
    <t xml:space="preserve">Biểu số: 02/TK-THA
Ban hành theo TT số:          /2019/TT-BTP
ngày       tháng        năm 2019
Ngày nhận báo cáo: </t>
  </si>
  <si>
    <t xml:space="preserve">Biểu số: 03/TK-THA
Ban hành theo TT số:          /2019/TT-BTP
ngày       tháng        năm 2019
Ngày nhận báo cáo: </t>
  </si>
  <si>
    <t>Biểu số: 04/TK-THA
Ban hành theo TT số:          /2019/TT-BTP
ngày       tháng        năm 2019
Ngày nhận báo cáo:</t>
  </si>
  <si>
    <t xml:space="preserve">Biểu số: 05/TK-THA
Ban hành theo TT số:          /2019/TT-BTP
ngày       tháng        năm 2019
Ngày nhận báo cáo: </t>
  </si>
  <si>
    <t>Tổng số tiền theo bản án, quyết định đã nhận</t>
  </si>
  <si>
    <t>Giảm nghĩa vụ thi hành án</t>
  </si>
  <si>
    <t>Tên chỉ tiêu</t>
  </si>
  <si>
    <t>Thu hồi, sửa, hủy quyết định THA</t>
  </si>
  <si>
    <t>Giảm NV thi hành án</t>
  </si>
  <si>
    <t>Tỷ lệ thi hành xong trong số có điều kiện</t>
  </si>
  <si>
    <t>Đơn vị tính: 1.000 VNĐ và %</t>
  </si>
  <si>
    <t>Thu hồi,  hủy quyết định THA</t>
  </si>
  <si>
    <t>Tổng số  bản án, quyết định đã nhận</t>
  </si>
  <si>
    <t>Đơn vị tính: Bản án, quyết định, việc và %</t>
  </si>
  <si>
    <t>Thu hồi, hủy quyết định THA</t>
  </si>
  <si>
    <t>Năm trước chuyển sang (chưa trừ theo dõi riêng)</t>
  </si>
  <si>
    <t>Chuyển theo dõi riêng</t>
  </si>
  <si>
    <t>Việc</t>
  </si>
  <si>
    <t>Tiền</t>
  </si>
  <si>
    <t>Chưa có điều kiện (chưa trừ  theo dõi riêng)</t>
  </si>
  <si>
    <t>Tiêu chí</t>
  </si>
  <si>
    <t>TT</t>
  </si>
  <si>
    <t>PHỤ LỤC THEO DÕI SỐ CHUYỂN THEO DÕI RIÊNG</t>
  </si>
  <si>
    <t xml:space="preserve">Số đề nghị xét miễn </t>
  </si>
  <si>
    <t>Số đã được xét miễn</t>
  </si>
  <si>
    <t>Số đề nghị giảm</t>
  </si>
  <si>
    <t>Số đã được xét giảm</t>
  </si>
  <si>
    <t>Số việc</t>
  </si>
  <si>
    <t>Số tiền</t>
  </si>
  <si>
    <t>Tổng số việc đã ra quyết định cưỡng chế</t>
  </si>
  <si>
    <t>Kết quả cưỡng chế</t>
  </si>
  <si>
    <t>Cưỡng chế không huy động lực lượng</t>
  </si>
  <si>
    <t>Cưỡng chế có huy động lực lượng</t>
  </si>
  <si>
    <t>Đương sự tự nguyện trước khi cưỡng chế</t>
  </si>
  <si>
    <t xml:space="preserve">Cưỡng chế thành công
</t>
  </si>
  <si>
    <t>Cưỡng chế không thành công</t>
  </si>
  <si>
    <t>Chưa tổ chức cưỡng chế</t>
  </si>
  <si>
    <t>Đơn vị tính: Việc và đơn</t>
  </si>
  <si>
    <t>Tổng số đơn tiếp nhận
(Đơn)</t>
  </si>
  <si>
    <t>Đơn trùng (Đơn)</t>
  </si>
  <si>
    <t>Kết quả giải quyết số việc thuộc thẩm quyền (Việc)</t>
  </si>
  <si>
    <t>Chia theo
 thời điểm thụ lý</t>
  </si>
  <si>
    <t>Chia theo thẩm quyền giải quyết</t>
  </si>
  <si>
    <t>Số việc thuộc thẩm quyền giải quyết của cơ quan khác</t>
  </si>
  <si>
    <t>Đúng toàn bộ</t>
  </si>
  <si>
    <t>Đúng một phần</t>
  </si>
  <si>
    <t>Sai toàn bộ</t>
  </si>
  <si>
    <t>Số chưa giải quyết chuyển kỳ sau</t>
  </si>
  <si>
    <t>Quyết định về thi hành án</t>
  </si>
  <si>
    <t>Áp dụng biện pháp cưỡng chế</t>
  </si>
  <si>
    <t>Áp dụng biện pháp bảo đảm</t>
  </si>
  <si>
    <t>Nội dung khác</t>
  </si>
  <si>
    <t>Số năm trước chuyển sang</t>
  </si>
  <si>
    <t>Số mới nhận</t>
  </si>
  <si>
    <t>Quyết định thi hành án</t>
  </si>
  <si>
    <t>Quyết định ủy thác</t>
  </si>
  <si>
    <t>Quyết định hoãn/ Đình chỉ/ Tạm đình chỉ</t>
  </si>
  <si>
    <t>Cưỡng chế kê biên tài sản</t>
  </si>
  <si>
    <t>Cưỡng chế giao tài sản bán đấu giá</t>
  </si>
  <si>
    <t>Biện pháp cưỡng chế khác</t>
  </si>
  <si>
    <t xml:space="preserve">            A</t>
  </si>
  <si>
    <t>Tổng số (Khiếu nại)</t>
  </si>
  <si>
    <t>Tổng số (Tố cáo)</t>
  </si>
  <si>
    <t>Cục Thi hành án dân sự</t>
  </si>
  <si>
    <t>Khiếu nại</t>
  </si>
  <si>
    <t>Tố cáo</t>
  </si>
  <si>
    <t>2.1.1</t>
  </si>
  <si>
    <t>2.1.1.1</t>
  </si>
  <si>
    <t>2.1.1.2</t>
  </si>
  <si>
    <t>2.1.2</t>
  </si>
  <si>
    <t xml:space="preserve">Đơn vị tính: Việc, Đoàn và Lượt </t>
  </si>
  <si>
    <t>Tổng</t>
  </si>
  <si>
    <t>Đoàn đông người</t>
  </si>
  <si>
    <t>Lãnh đạo cơ quan tiếp</t>
  </si>
  <si>
    <t>Số việc tiếp nhận (việc)</t>
  </si>
  <si>
    <t>Kết quả giải quyết số việc thuộc thẩm quyền</t>
  </si>
  <si>
    <t>Chia theo nội dung</t>
  </si>
  <si>
    <t>Chia theo thẩm quyền</t>
  </si>
  <si>
    <t>Số lượt</t>
  </si>
  <si>
    <t>Số người</t>
  </si>
  <si>
    <t>Số vụ việc</t>
  </si>
  <si>
    <t>Số đoàn</t>
  </si>
  <si>
    <t>Kiến nghị, phản ánh</t>
  </si>
  <si>
    <t>Thuộc thẩm quyền</t>
  </si>
  <si>
    <t>Khác</t>
  </si>
  <si>
    <t>Số đã giải quyết</t>
  </si>
  <si>
    <t>Cục THADS</t>
  </si>
  <si>
    <t>Số TT</t>
  </si>
  <si>
    <t>Tổng số cuộc</t>
  </si>
  <si>
    <t xml:space="preserve">Cơ quan giám sát </t>
  </si>
  <si>
    <t>Kết quả thực hiện kết luận giám sát</t>
  </si>
  <si>
    <t>Tổng số kháng nghị đã nhận</t>
  </si>
  <si>
    <t>Kháng nghị
của cuộc kiểm sát trực tiếp</t>
  </si>
  <si>
    <t>Kháng nghị khác</t>
  </si>
  <si>
    <t>Tổng số kiến nghị đã nhận</t>
  </si>
  <si>
    <t>Kiến nghị 
của cuộc kiểm sát trực tiếp</t>
  </si>
  <si>
    <t>Kiến nghị khác</t>
  </si>
  <si>
    <t>Quốc hội</t>
  </si>
  <si>
    <t>Hội đồng nhân dân</t>
  </si>
  <si>
    <t>Mặt trận Tổ quốc</t>
  </si>
  <si>
    <t>Đã thực hiện</t>
  </si>
  <si>
    <t>Chưa thực hiện</t>
  </si>
  <si>
    <t>Giải trình</t>
  </si>
  <si>
    <t>Tổng số</t>
  </si>
  <si>
    <t xml:space="preserve">Cục Thi hành án dân sự </t>
  </si>
  <si>
    <t>Tổng số việc thụ lý</t>
  </si>
  <si>
    <t>Kết quả giải quyết</t>
  </si>
  <si>
    <t>Kết quả chi trả</t>
  </si>
  <si>
    <t>Kết quả thực hiện hoàn trả</t>
  </si>
  <si>
    <t xml:space="preserve">Tổng số 
</t>
  </si>
  <si>
    <t>Số việc chưa có bản án, quyết định giải quyết bồi thường có hiệu lực pháp luật</t>
  </si>
  <si>
    <t>Đã có bản án, quyết định giải quyết bồi thường có hiệu lực pháp luật</t>
  </si>
  <si>
    <t xml:space="preserve">Đã được cấp kinh phí bồi thường </t>
  </si>
  <si>
    <t xml:space="preserve">Đã chi trả cho người bị thiệt hại </t>
  </si>
  <si>
    <t xml:space="preserve">Đã có Quyết định hoàn trả có hiệu lực pháp luật </t>
  </si>
  <si>
    <t xml:space="preserve">Đã thực hiện hoàn trả </t>
  </si>
  <si>
    <t>Năm trước
 chuyển sang</t>
  </si>
  <si>
    <t>Năm trước chuyển sang</t>
  </si>
  <si>
    <t>Trong kỳ báo cáo</t>
  </si>
  <si>
    <t>Ghi chú: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</si>
  <si>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</si>
  <si>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</si>
  <si>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</si>
  <si>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Đơn vị tính: Việc</t>
  </si>
  <si>
    <t xml:space="preserve"> Tổng số bản án, quyết định cơ quan Thi hành án dân sự nhận từ Tòa án nhân dân</t>
  </si>
  <si>
    <t>Số QĐ buộc THAHC được Tòa án nhân dân chuyển giao cho cơ quan THADS chia theo nội dung theo dõi</t>
  </si>
  <si>
    <t>Kết quả theo dõi thi hành án hành chính</t>
  </si>
  <si>
    <t>Tổng số bản án, quyết định có nội dung theo dõi</t>
  </si>
  <si>
    <t>Số  bản án, quyết định không có nội dung theo dõi</t>
  </si>
  <si>
    <t>Số  bản án, quyết định đã ra thông báo tự nguyện THA</t>
  </si>
  <si>
    <t>Số quyết định buộc thi hành án hành chính đã đăng tải công khai</t>
  </si>
  <si>
    <t>Số vụ việc cơ quan THADS làm việc với người phải thi hành án</t>
  </si>
  <si>
    <t>Số vụ việc cơ quan THADS có văn bản kiến nghị xử lý do không chấp hành án</t>
  </si>
  <si>
    <t>Số trường hợp người phải thi hành án bị xử lý trách nhiệm theo kiến nghị của cơ quan THADS</t>
  </si>
  <si>
    <t xml:space="preserve">Tổng số bản án, quyết định của Tòa án được theo dõi đã thi hành xong </t>
  </si>
  <si>
    <t>Tổng số bản án, quyết định của Tòa án được theo dõi chưa thi hành xong</t>
  </si>
  <si>
    <t>Kỳ trước 
chuyển sang</t>
  </si>
  <si>
    <t>Số bản án đã có QĐ buộc THAHC</t>
  </si>
  <si>
    <t>Số bản án không có QĐ buộc THAHC</t>
  </si>
  <si>
    <t>NGƯỜI LẬP BIỂU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</si>
  <si>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</si>
  <si>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</si>
  <si>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 + cột 3; cột 4= cột 5 + cột 6.</t>
  </si>
  <si>
    <r>
      <t>Kết quả giám sát (</t>
    </r>
    <r>
      <rPr>
        <i/>
        <sz val="9"/>
        <rFont val="Times New Roman"/>
        <family val="1"/>
      </rPr>
      <t>cuộc</t>
    </r>
    <r>
      <rPr>
        <b/>
        <sz val="9"/>
        <rFont val="Times New Roman"/>
        <family val="1"/>
      </rPr>
      <t>)</t>
    </r>
  </si>
  <si>
    <t>Đơn vị tính: việc và 1.000 đồng</t>
  </si>
  <si>
    <t>Tổng số việc thuộc thẩm quyền giải quyết của CQ THADS</t>
  </si>
  <si>
    <t>Thông tin chung biểu mẫu</t>
  </si>
  <si>
    <t>Thay đổi thông tin cột C để điền thông tin vào các biểu mẫu</t>
  </si>
  <si>
    <t>Người lập biểu</t>
  </si>
  <si>
    <t xml:space="preserve">Chức danh </t>
  </si>
  <si>
    <t>Lãnh đạo</t>
  </si>
  <si>
    <t xml:space="preserve">Ngày ký </t>
  </si>
  <si>
    <t>Họ tên người ký</t>
  </si>
  <si>
    <t>Họ tên người lập biểu</t>
  </si>
  <si>
    <t>Kỳ báo cáo</t>
  </si>
  <si>
    <t>Đơn vị báo cáo</t>
  </si>
  <si>
    <t>* Các ô bôi vàng không thực hiện thống kê</t>
  </si>
  <si>
    <t>* ô bôi vàng không thực hiện thống kê</t>
  </si>
  <si>
    <t>Đơn vị tính: Việc và 1.000 đồng</t>
  </si>
  <si>
    <t>Số đình chỉ</t>
  </si>
  <si>
    <t>Số việc tiếp nhận  (Việc)</t>
  </si>
  <si>
    <t>Lưu ý: Biểu 4 đến biểu 12 có thể thêm dòng nhưng không thêm được cột để đảm bảo cấu trúc của biểu mẫu</t>
  </si>
  <si>
    <t xml:space="preserve">Hoãn thi hành án </t>
  </si>
  <si>
    <r>
      <t>Kết quả thực hiện kháng nghị kiểm sát (</t>
    </r>
    <r>
      <rPr>
        <i/>
        <sz val="9"/>
        <rFont val="Times New Roman"/>
        <family val="1"/>
      </rPr>
      <t>cuộc</t>
    </r>
    <r>
      <rPr>
        <b/>
        <sz val="9"/>
        <rFont val="Times New Roman"/>
        <family val="1"/>
      </rPr>
      <t>)</t>
    </r>
  </si>
  <si>
    <r>
      <t>Kết quả thực hiện kiến nghị kiểm sát (</t>
    </r>
    <r>
      <rPr>
        <i/>
        <sz val="9"/>
        <rFont val="Times New Roman"/>
        <family val="1"/>
      </rPr>
      <t>bản kiến nghị</t>
    </r>
    <r>
      <rPr>
        <b/>
        <sz val="9"/>
        <rFont val="Times New Roman"/>
        <family val="1"/>
      </rPr>
      <t>)</t>
    </r>
  </si>
  <si>
    <t>Điểm a khoản 1 Điều 50</t>
  </si>
  <si>
    <t>Điểm b khoản 1 Điều 50</t>
  </si>
  <si>
    <t>Điểm c khoản 1 Điều 50</t>
  </si>
  <si>
    <t>Điểm d khoản 1 Điều 50</t>
  </si>
  <si>
    <t>Điểm đ khoản 1 Điều 50</t>
  </si>
  <si>
    <t>Điểm e khoản 1 Điều 50</t>
  </si>
  <si>
    <t>Điểm g khoản 1 Điều 50</t>
  </si>
  <si>
    <t>Điểm h khoản 1 Điều 50</t>
  </si>
  <si>
    <t xml:space="preserve">Biểu số: 01/TK-THA
Ban hành theo TT số: 06/2019/TT-BTP
ngày 21 tháng 11 năm 2019
Ngày nhận báo cáo: </t>
  </si>
  <si>
    <t xml:space="preserve">Biểu số: 02/TK-THA
Ban hành theo TT số: 06/2019/TT-BTP
ngày 21 tháng 11 năm 2019
Ngày nhận báo cáo: </t>
  </si>
  <si>
    <t xml:space="preserve">Biểu số: 03/TK-THA
Ban hành theo TT số: 06/2019/TT-BTP
ngày 21 tháng 11 năm 2019
Ngày nhận báo cáo: </t>
  </si>
  <si>
    <t xml:space="preserve">Biểu số: 04/TK-THA
Ban hành theo TT số: 06/2019/TT-BTP
ngày 21 tháng 11 năm 2019
Ngày nhận báo cáo: </t>
  </si>
  <si>
    <t xml:space="preserve">Biểu số: 05/TK-THA
Ban hành theo TT số: 06/2019/TT-BTP
ngày 21 tháng 11 năm 2019
Ngày nhận báo cáo: </t>
  </si>
  <si>
    <t xml:space="preserve">Biểu số: 06/TK-THA
Ban hành theo TT số: 06/2019/TT-BTP
ngày 21 tháng 11 năm 2019
Ngày nhận báo cáo: </t>
  </si>
  <si>
    <t>Biểu số: 07/TK-THA
Ban hành theo TT số: 06/2019/TT-BTP
ngày 21 tháng 11 năm 2019
Ngày nhận báo cáo:</t>
  </si>
  <si>
    <t xml:space="preserve">Biểu số: 08/TK-THA
Ban hành theo TT số: 06/2019/TT-BTP
ngày 21 tháng 11 năm 2019
Ngày nhận báo cáo: </t>
  </si>
  <si>
    <t xml:space="preserve">Biểu số: 09/TK-THA
Ban hành theo TT số: 06/2019/TT-BTP
ngày 21 tháng 11 năm 2019
Ngày nhận báo cáo: </t>
  </si>
  <si>
    <t xml:space="preserve">Biểu số: 10/TK-THA
Ban hành theo TT số: 06/2019/TT-BTP
ngày 21 tháng 11 năm 2019
Ngày nhận báo cáo: </t>
  </si>
  <si>
    <t xml:space="preserve">Biểu số: 11/TK-THA
Ban hành theo TT số: 06/2019/TT-BTP 
ngày 21 tháng 11 năm 2019
Ngày nhận báo cáo: </t>
  </si>
  <si>
    <t xml:space="preserve">Biểu số: 12/TK-THA
Ban hành theo TT số: 06/2019/TT-BTP
ngày 21 tháng 11 năm 2019
Ngày nhận báo cáo: </t>
  </si>
  <si>
    <t>Trần Thị Hoa</t>
  </si>
  <si>
    <t>Nguyễn Minh Tuệ</t>
  </si>
  <si>
    <t>KT.CỤC TRƯỞNG
PHÓ CỤC TRƯỞNG</t>
  </si>
  <si>
    <t>Chi cục THADS thành phố Đông Hà</t>
  </si>
  <si>
    <t>Chi cục THADS thị xã Quảng Trị</t>
  </si>
  <si>
    <t>Chi cục THADS huyện Vĩnh Linh</t>
  </si>
  <si>
    <t>Chi cục THADS huyện Gio Linh</t>
  </si>
  <si>
    <t>Chi cục THADS huyện Hải Lăng</t>
  </si>
  <si>
    <t>Chi cục THADS huyện Triệu Phong</t>
  </si>
  <si>
    <t>Chi cục THADS huyện Cam Lộ</t>
  </si>
  <si>
    <t>Chi cục THADS huyện Đakrông</t>
  </si>
  <si>
    <t>Chi cục THADS huyện Hướng Hóa</t>
  </si>
  <si>
    <t>Cục THADS tỉnh</t>
  </si>
  <si>
    <t/>
  </si>
  <si>
    <t>Cục THADS tỉnh Quảng Trị</t>
  </si>
  <si>
    <t>Chi cục THADS</t>
  </si>
  <si>
    <t>Chi cục THADS TP Đông Hà</t>
  </si>
  <si>
    <t>Chi cục THADS tx Quảng Trị</t>
  </si>
  <si>
    <t>Chi cục THADS H Vĩnh Linh</t>
  </si>
  <si>
    <t>Chi cục THADS H Gio Linh</t>
  </si>
  <si>
    <t>Chi cục THADS H Hải Lăng</t>
  </si>
  <si>
    <t>Chi cục THADS H Triệu Phong</t>
  </si>
  <si>
    <t>Chi cục THADS H Cam Lộ</t>
  </si>
  <si>
    <t>Chi cục THADS H Đakrông</t>
  </si>
  <si>
    <t>Chi cục THADS H Hướng Hoá</t>
  </si>
  <si>
    <t>Lê Thị Mỹ Hạnh</t>
  </si>
  <si>
    <t>Mai Anh Tuấn</t>
  </si>
  <si>
    <t>Phạm Vũ Ngọc Minh</t>
  </si>
  <si>
    <t>Lê Đức Hòa</t>
  </si>
  <si>
    <t>Bùi Thị Bích Phượng</t>
  </si>
  <si>
    <t>Ngô Tú Ngọc</t>
  </si>
  <si>
    <t>Võ Đình Đạo</t>
  </si>
  <si>
    <t>Trần Thị Lý</t>
  </si>
  <si>
    <t>Trần Thanh Hải</t>
  </si>
  <si>
    <t>Nguyễn Đức Nhân</t>
  </si>
  <si>
    <t>Lê Giang Sơn</t>
  </si>
  <si>
    <t>Đào Thị Nhung</t>
  </si>
  <si>
    <t>Nguyễn Quốc Hùng</t>
  </si>
  <si>
    <t>Phan Văn Tăng</t>
  </si>
  <si>
    <t>Hoàng Thị Kim Anh</t>
  </si>
  <si>
    <t>Lê Thị Hải Châu</t>
  </si>
  <si>
    <t>Trần Thị Phượng</t>
  </si>
  <si>
    <t>Đỗ Thị Trang</t>
  </si>
  <si>
    <t>Thái Văn Thành</t>
  </si>
  <si>
    <t>Nguyễn Thị Hiền</t>
  </si>
  <si>
    <t>Nguyễn Thị Mỹ Hạnh</t>
  </si>
  <si>
    <t>Trần Văn Đạt</t>
  </si>
  <si>
    <t>Trần Phúc Kiều</t>
  </si>
  <si>
    <t>Nguyễn Xuân Đức</t>
  </si>
  <si>
    <t>Nguyễn Trình</t>
  </si>
  <si>
    <t>Hoàng Thị Chi Mai</t>
  </si>
  <si>
    <t>Nguyễn Ngọc Lành</t>
  </si>
  <si>
    <t>Nguyễn Thị Phượng</t>
  </si>
  <si>
    <t>Nguyễn Thị Miền</t>
  </si>
  <si>
    <t>Dương Thế Việt</t>
  </si>
  <si>
    <t>Phan Nhật Việt</t>
  </si>
  <si>
    <t>Vũ Hải Sơn</t>
  </si>
  <si>
    <t>Nguyễn Ngọc Cường</t>
  </si>
  <si>
    <t>Lê Nam Thanh Tài</t>
  </si>
  <si>
    <t>Nguyễn Hữu Khanh</t>
  </si>
  <si>
    <t>Chi cục THADS tp Đông Hà</t>
  </si>
  <si>
    <t>Hoàng Thị Thanh Trúc</t>
  </si>
  <si>
    <t>2.1.3</t>
  </si>
  <si>
    <t>2.1.4</t>
  </si>
  <si>
    <t>2.1.5</t>
  </si>
  <si>
    <t>2.1.6</t>
  </si>
  <si>
    <t>2.1.7</t>
  </si>
  <si>
    <t>2.1.8</t>
  </si>
  <si>
    <t>2.1.9</t>
  </si>
  <si>
    <t>Chi cục THADS H Hướng Hóa</t>
  </si>
  <si>
    <t>Tạ Công Tuấn</t>
  </si>
  <si>
    <t>Văn Viết Phúc</t>
  </si>
  <si>
    <t>Quảng Trị, ngày 04 tháng 10 năm 2021</t>
  </si>
  <si>
    <t>12 tháng / năm 2021</t>
  </si>
  <si>
    <t>KẾT QUẢ THI HÀNH ÁN DÂN SỰ TÍNH BẰNG VIỆC
12 tháng/năm 2021</t>
  </si>
  <si>
    <t>KẾT QUẢ THI HÀNH ÁN DÂN SỰ TÍNH BẰNG TIỀN
12 tháng/năm 2021</t>
  </si>
  <si>
    <t>KẾT QUẢ THI HÀNH  CHO NGÂN SÁCH NHÀ NƯỚC
12 tháng/năm 2021</t>
  </si>
  <si>
    <t>KẾT QUẢ THI HÀNH ÁN DÂN SỰ TÍNH BẰNG VIỆC CHIA THEO CƠ QUAN THI HÀNH ÁN DÂN SỰ VÀ CHẤP HÀNH VIÊN
12 tháng/năm 2021</t>
  </si>
  <si>
    <t>KẾT QUẢ THI HÀNH ÁN DÂN SỰ TÍNH BẰNG TIỀN CHIA THEO CƠ QUAN THI HÀNH ÁN DÂN SỰ VÀ CHẤP HÀNH VIÊN
12 tháng/năm 2021</t>
  </si>
  <si>
    <r>
      <t xml:space="preserve">KẾT QUẢ ĐỀ NGHỊ, XÉT MIỄN VÀ GIẢM NGHĨA VỤ 
THI HÀNH ÁN DÂN SỰ
</t>
    </r>
    <r>
      <rPr>
        <sz val="13"/>
        <rFont val="Times New Roman"/>
        <family val="1"/>
      </rPr>
      <t>12 tháng/năm 2021</t>
    </r>
  </si>
  <si>
    <r>
      <t xml:space="preserve">KẾT QUẢ CƯỠNG CHẾ THI HÀNH ÁN DÂN SỰ
</t>
    </r>
    <r>
      <rPr>
        <sz val="13"/>
        <rFont val="Times New Roman"/>
        <family val="1"/>
      </rPr>
      <t>12 tháng/năm 2021</t>
    </r>
  </si>
  <si>
    <r>
      <t xml:space="preserve">KẾT QUẢ GIẢI QUYẾT KHIẾU NẠI, TỐ CÁO 
VỀ THI HÀNH ÁN DÂN SỰ
</t>
    </r>
    <r>
      <rPr>
        <sz val="13"/>
        <rFont val="Times New Roman"/>
        <family val="1"/>
      </rPr>
      <t>12 th</t>
    </r>
    <r>
      <rPr>
        <sz val="13"/>
        <rFont val="Times New Roman"/>
        <family val="1"/>
      </rPr>
      <t>áng/năm 2021</t>
    </r>
  </si>
  <si>
    <r>
      <t xml:space="preserve">TIẾP CÔNG DÂN TRONG THI HÀNH ÁN DÂN SỰ
</t>
    </r>
    <r>
      <rPr>
        <sz val="13"/>
        <rFont val="Times New Roman"/>
        <family val="1"/>
      </rPr>
      <t>12 t</t>
    </r>
    <r>
      <rPr>
        <sz val="13"/>
        <rFont val="Times New Roman"/>
        <family val="1"/>
      </rPr>
      <t>háng/năm 2021</t>
    </r>
  </si>
  <si>
    <r>
      <t xml:space="preserve">KẾT QUẢ GIÁM SÁT, KIỂM SÁT THI HÀNH ÁN DÂN SỰ
</t>
    </r>
    <r>
      <rPr>
        <sz val="13"/>
        <rFont val="Times New Roman"/>
        <family val="1"/>
      </rPr>
      <t>12 tháng/năm 2021</t>
    </r>
  </si>
  <si>
    <r>
      <t xml:space="preserve">KẾT QUẢ BỒI THƯỜNG  NHÀ NƯỚC TRONG THI HÀNH ÁN DÂN SỰ
</t>
    </r>
    <r>
      <rPr>
        <sz val="14"/>
        <color indexed="8"/>
        <rFont val="Times New Roman"/>
        <family val="1"/>
      </rPr>
      <t>12 tháng/năm 2021</t>
    </r>
  </si>
  <si>
    <r>
      <t xml:space="preserve">KẾT QUẢ THEO DÕI VIỆC THI HÀNH  ÁN HÀNH CHÍNH 
</t>
    </r>
    <r>
      <rPr>
        <sz val="14"/>
        <rFont val="Times New Roman"/>
        <family val="1"/>
      </rPr>
      <t>12 tháng/năm 2021</t>
    </r>
  </si>
  <si>
    <t>12 tháng/năm 2021</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</si>
</sst>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s>
  <fonts count="90">
    <font>
      <sz val="12"/>
      <name val="Times New Roman"/>
      <family val="1"/>
    </font>
    <font>
      <sz val="11"/>
      <color indexed="8"/>
      <name val="Calibri"/>
      <family val="2"/>
    </font>
    <font>
      <b/>
      <sz val="12"/>
      <name val="Times New Roman"/>
      <family val="1"/>
    </font>
    <font>
      <sz val="11"/>
      <name val="Times New Roman"/>
      <family val="1"/>
    </font>
    <font>
      <sz val="9"/>
      <name val="MingLiU"/>
      <family val="3"/>
    </font>
    <font>
      <b/>
      <sz val="10"/>
      <name val="Times New Roman"/>
      <family val="1"/>
    </font>
    <font>
      <b/>
      <sz val="11"/>
      <name val="Times New Roman"/>
      <family val="1"/>
    </font>
    <font>
      <sz val="8"/>
      <name val="Times New Roman"/>
      <family val="1"/>
    </font>
    <font>
      <b/>
      <sz val="9"/>
      <name val="Times New Roman"/>
      <family val="1"/>
    </font>
    <font>
      <b/>
      <sz val="13"/>
      <name val="Times New Roman"/>
      <family val="1"/>
    </font>
    <font>
      <sz val="13"/>
      <name val="Times New Roman"/>
      <family val="1"/>
    </font>
    <font>
      <sz val="9"/>
      <name val="Times New Roman"/>
      <family val="1"/>
    </font>
    <font>
      <b/>
      <sz val="14"/>
      <name val="Times New Roman"/>
      <family val="1"/>
    </font>
    <font>
      <sz val="14"/>
      <name val="Times New Roman"/>
      <family val="1"/>
    </font>
    <font>
      <i/>
      <sz val="11"/>
      <name val="Times New Roman"/>
      <family val="1"/>
    </font>
    <font>
      <i/>
      <sz val="12"/>
      <name val="Times New Roman"/>
      <family val="1"/>
    </font>
    <font>
      <sz val="14"/>
      <name val=".VnTime"/>
      <family val="2"/>
    </font>
    <font>
      <i/>
      <sz val="11"/>
      <color indexed="10"/>
      <name val="Times New Roman"/>
      <family val="1"/>
    </font>
    <font>
      <sz val="12"/>
      <color indexed="9"/>
      <name val="Times New Roman"/>
      <family val="1"/>
    </font>
    <font>
      <sz val="9"/>
      <color indexed="9"/>
      <name val="Times New Roman"/>
      <family val="1"/>
    </font>
    <font>
      <sz val="10"/>
      <name val="Times New Roman"/>
      <family val="1"/>
    </font>
    <font>
      <sz val="12"/>
      <color indexed="10"/>
      <name val="Times New Roman"/>
      <family val="1"/>
    </font>
    <font>
      <sz val="8.5"/>
      <name val="Times New Roman"/>
      <family val="1"/>
    </font>
    <font>
      <b/>
      <sz val="13"/>
      <color indexed="9"/>
      <name val="Times New Roman"/>
      <family val="1"/>
    </font>
    <font>
      <sz val="13"/>
      <color indexed="9"/>
      <name val="Times New Roman"/>
      <family val="1"/>
    </font>
    <font>
      <b/>
      <sz val="12"/>
      <color indexed="9"/>
      <name val="Times New Roman"/>
      <family val="1"/>
    </font>
    <font>
      <i/>
      <sz val="10"/>
      <name val="Times New Roman"/>
      <family val="1"/>
    </font>
    <font>
      <b/>
      <sz val="14"/>
      <color indexed="8"/>
      <name val="Times New Roman"/>
      <family val="1"/>
    </font>
    <font>
      <sz val="14"/>
      <color indexed="8"/>
      <name val="Times New Roman"/>
      <family val="1"/>
    </font>
    <font>
      <b/>
      <sz val="12"/>
      <color indexed="8"/>
      <name val="Times New Roman"/>
      <family val="1"/>
    </font>
    <font>
      <b/>
      <sz val="11"/>
      <color indexed="8"/>
      <name val="Times New Roman"/>
      <family val="1"/>
    </font>
    <font>
      <sz val="12"/>
      <color indexed="8"/>
      <name val="Times New Roman"/>
      <family val="1"/>
    </font>
    <font>
      <sz val="10"/>
      <color indexed="8"/>
      <name val="Times New Roman"/>
      <family val="1"/>
    </font>
    <font>
      <b/>
      <sz val="10"/>
      <color indexed="8"/>
      <name val="Times New Roman"/>
      <family val="1"/>
    </font>
    <font>
      <sz val="13"/>
      <color indexed="8"/>
      <name val="Times New Roman"/>
      <family val="1"/>
    </font>
    <font>
      <b/>
      <sz val="13"/>
      <color indexed="8"/>
      <name val="Times New Roman"/>
      <family val="1"/>
    </font>
    <font>
      <sz val="10"/>
      <color indexed="8"/>
      <name val="Arial"/>
      <family val="2"/>
    </font>
    <font>
      <sz val="11"/>
      <color indexed="8"/>
      <name val="Times New Roman"/>
      <family val="1"/>
    </font>
    <font>
      <sz val="11"/>
      <color indexed="9"/>
      <name val="Times New Roman"/>
      <family val="1"/>
    </font>
    <font>
      <i/>
      <sz val="11"/>
      <color indexed="8"/>
      <name val="Times New Roman"/>
      <family val="1"/>
    </font>
    <font>
      <sz val="10"/>
      <name val="Arial"/>
      <family val="2"/>
    </font>
    <font>
      <i/>
      <sz val="9"/>
      <name val="Times New Roman"/>
      <family val="1"/>
    </font>
    <font>
      <sz val="10"/>
      <color indexed="10"/>
      <name val="Times New Roman"/>
      <family val="1"/>
    </font>
    <font>
      <sz val="9"/>
      <color indexed="10"/>
      <name val="Times New Roman"/>
      <family val="1"/>
    </font>
    <font>
      <b/>
      <sz val="8"/>
      <name val="Times New Roman"/>
      <family val="1"/>
    </font>
    <font>
      <i/>
      <sz val="12"/>
      <color indexed="8"/>
      <name val="Times New Roman"/>
      <family val="1"/>
    </font>
    <font>
      <b/>
      <sz val="9"/>
      <color indexed="8"/>
      <name val="Times New Roman"/>
      <family val="1"/>
    </font>
    <font>
      <i/>
      <sz val="13"/>
      <name val="Times New Roman"/>
      <family val="1"/>
    </font>
    <font>
      <i/>
      <sz val="13"/>
      <name val=".VnTime"/>
      <family val="2"/>
    </font>
    <font>
      <i/>
      <sz val="12"/>
      <name val=".VnTime"/>
      <family val="2"/>
    </font>
    <font>
      <b/>
      <i/>
      <sz val="9"/>
      <name val="Times New Roman"/>
      <family val="1"/>
    </font>
    <font>
      <b/>
      <i/>
      <sz val="13"/>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family val="1"/>
    </font>
    <font>
      <sz val="12"/>
      <color rgb="FFFF0000"/>
      <name val="Times New Roman"/>
      <family val="1"/>
    </font>
    <font>
      <sz val="9"/>
      <color rgb="FFFF0000"/>
      <name val="Times New Roman"/>
      <family val="1"/>
    </font>
    <font>
      <sz val="12"/>
      <color theme="0"/>
      <name val="Times New Roman"/>
      <family val="1"/>
    </font>
    <font>
      <b/>
      <sz val="9"/>
      <color theme="1"/>
      <name val="Times New Roman"/>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0000"/>
        <bgColor indexed="64"/>
      </patternFill>
    </fill>
    <fill>
      <patternFill patternType="solid">
        <fgColor indexed="22"/>
        <bgColor indexed="64"/>
      </patternFill>
    </fill>
    <fill>
      <patternFill patternType="solid">
        <fgColor indexed="13"/>
        <bgColor indexed="64"/>
      </patternFill>
    </fill>
    <fill>
      <patternFill patternType="solid">
        <fgColor rgb="FF92D050"/>
        <bgColor indexed="64"/>
      </patternFill>
    </fill>
    <fill>
      <patternFill patternType="solid">
        <fgColor rgb="FF00B0F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right/>
      <top/>
      <bottom style="thin"/>
    </border>
    <border>
      <left style="thin"/>
      <right/>
      <top/>
      <bottom style="thin"/>
    </border>
    <border>
      <left/>
      <right style="thin"/>
      <top/>
      <bottom style="thin"/>
    </border>
    <border>
      <left/>
      <right style="thin"/>
      <top style="thin"/>
      <bottom style="thin"/>
    </border>
    <border>
      <left style="thin"/>
      <right style="thin"/>
      <top/>
      <bottom style="thin"/>
    </border>
    <border>
      <left/>
      <right/>
      <top style="thin"/>
      <bottom/>
    </border>
    <border>
      <left style="thin"/>
      <right style="thin"/>
      <top/>
      <bottom/>
    </border>
    <border>
      <left/>
      <right/>
      <top style="thin"/>
      <bottom style="thin"/>
    </border>
    <border>
      <left/>
      <right style="thin"/>
      <top style="thin"/>
      <bottom/>
    </border>
    <border>
      <left/>
      <right style="thin"/>
      <top/>
      <bottom/>
    </border>
    <border>
      <left style="thin"/>
      <right/>
      <top style="thin"/>
      <bottom/>
    </border>
    <border>
      <left style="thin"/>
      <right/>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693">
    <xf numFmtId="0" fontId="0" fillId="0" borderId="0" xfId="0" applyAlignment="1">
      <alignment/>
    </xf>
    <xf numFmtId="49" fontId="0" fillId="0" borderId="0" xfId="0" applyNumberFormat="1" applyAlignment="1">
      <alignment/>
    </xf>
    <xf numFmtId="49" fontId="3" fillId="0" borderId="0" xfId="0" applyNumberFormat="1" applyFont="1" applyAlignment="1">
      <alignment/>
    </xf>
    <xf numFmtId="49" fontId="0" fillId="0" borderId="0" xfId="0" applyNumberFormat="1" applyFont="1" applyAlignment="1">
      <alignment/>
    </xf>
    <xf numFmtId="49" fontId="0" fillId="33" borderId="0" xfId="0" applyNumberFormat="1" applyFont="1" applyFill="1" applyAlignment="1">
      <alignment/>
    </xf>
    <xf numFmtId="49" fontId="0" fillId="33" borderId="0" xfId="0" applyNumberFormat="1" applyFont="1" applyFill="1" applyBorder="1" applyAlignment="1">
      <alignment/>
    </xf>
    <xf numFmtId="49" fontId="0" fillId="0" borderId="0" xfId="0" applyNumberFormat="1" applyFont="1" applyFill="1" applyAlignment="1">
      <alignment/>
    </xf>
    <xf numFmtId="49" fontId="0" fillId="0" borderId="0" xfId="0" applyNumberFormat="1" applyFont="1" applyFill="1" applyBorder="1" applyAlignment="1">
      <alignment/>
    </xf>
    <xf numFmtId="49" fontId="0" fillId="33" borderId="0" xfId="0" applyNumberFormat="1" applyFont="1" applyFill="1" applyAlignment="1">
      <alignment horizontal="center"/>
    </xf>
    <xf numFmtId="49" fontId="16" fillId="0" borderId="0" xfId="0" applyNumberFormat="1" applyFont="1" applyAlignment="1">
      <alignment/>
    </xf>
    <xf numFmtId="49" fontId="13" fillId="0" borderId="0" xfId="0" applyNumberFormat="1" applyFont="1" applyAlignment="1">
      <alignment/>
    </xf>
    <xf numFmtId="49" fontId="0" fillId="33" borderId="0" xfId="0" applyNumberFormat="1" applyFont="1" applyFill="1" applyAlignment="1">
      <alignment horizontal="center" vertical="center"/>
    </xf>
    <xf numFmtId="49" fontId="0" fillId="33" borderId="0" xfId="0" applyNumberFormat="1" applyFont="1" applyFill="1" applyBorder="1" applyAlignment="1">
      <alignment horizontal="center" vertical="center"/>
    </xf>
    <xf numFmtId="49" fontId="6" fillId="0" borderId="0" xfId="0" applyNumberFormat="1" applyFont="1" applyAlignment="1">
      <alignment/>
    </xf>
    <xf numFmtId="49" fontId="3" fillId="0" borderId="0" xfId="0" applyNumberFormat="1" applyFont="1" applyAlignment="1">
      <alignment/>
    </xf>
    <xf numFmtId="49" fontId="0" fillId="0" borderId="0" xfId="0" applyNumberFormat="1" applyFont="1" applyAlignment="1">
      <alignment/>
    </xf>
    <xf numFmtId="49" fontId="17" fillId="0" borderId="0" xfId="0" applyNumberFormat="1" applyFont="1" applyAlignment="1">
      <alignment/>
    </xf>
    <xf numFmtId="49" fontId="14" fillId="0" borderId="0" xfId="0" applyNumberFormat="1" applyFont="1" applyAlignment="1">
      <alignment/>
    </xf>
    <xf numFmtId="49" fontId="15" fillId="0" borderId="0" xfId="0" applyNumberFormat="1" applyFont="1" applyAlignment="1">
      <alignment/>
    </xf>
    <xf numFmtId="49" fontId="5"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justify" vertical="center"/>
    </xf>
    <xf numFmtId="49" fontId="3" fillId="0" borderId="10" xfId="0" applyNumberFormat="1" applyFont="1" applyBorder="1" applyAlignment="1">
      <alignment horizontal="justify" vertical="center"/>
    </xf>
    <xf numFmtId="2" fontId="3" fillId="0" borderId="10" xfId="0" applyNumberFormat="1" applyFont="1" applyBorder="1" applyAlignment="1">
      <alignment horizontal="justify" vertical="center" wrapText="1"/>
    </xf>
    <xf numFmtId="49" fontId="0" fillId="0" borderId="0" xfId="0" applyNumberFormat="1" applyFont="1" applyFill="1" applyAlignment="1">
      <alignment/>
    </xf>
    <xf numFmtId="49" fontId="0" fillId="0" borderId="0" xfId="0" applyNumberFormat="1" applyFont="1" applyFill="1" applyAlignment="1">
      <alignment horizontal="center"/>
    </xf>
    <xf numFmtId="49" fontId="2" fillId="0" borderId="0" xfId="0" applyNumberFormat="1" applyFont="1" applyFill="1" applyAlignment="1">
      <alignment/>
    </xf>
    <xf numFmtId="49" fontId="3" fillId="0" borderId="0" xfId="0" applyNumberFormat="1" applyFont="1" applyFill="1" applyAlignment="1">
      <alignment wrapText="1"/>
    </xf>
    <xf numFmtId="49" fontId="3" fillId="0" borderId="0" xfId="0" applyNumberFormat="1" applyFont="1" applyFill="1" applyAlignment="1">
      <alignment horizontal="center" wrapText="1"/>
    </xf>
    <xf numFmtId="49" fontId="3" fillId="0" borderId="10" xfId="0" applyNumberFormat="1" applyFont="1" applyBorder="1" applyAlignment="1">
      <alignment horizontal="center" vertical="center"/>
    </xf>
    <xf numFmtId="49" fontId="3" fillId="0" borderId="10" xfId="0" applyNumberFormat="1" applyFont="1" applyBorder="1" applyAlignment="1">
      <alignment horizontal="justify" vertical="center"/>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justify" vertical="center"/>
    </xf>
    <xf numFmtId="9" fontId="0" fillId="33" borderId="0" xfId="61" applyFont="1" applyFill="1" applyAlignment="1">
      <alignment/>
    </xf>
    <xf numFmtId="0" fontId="0" fillId="33" borderId="0" xfId="0" applyNumberFormat="1" applyFont="1" applyFill="1" applyAlignment="1">
      <alignment/>
    </xf>
    <xf numFmtId="2" fontId="0" fillId="33" borderId="0" xfId="0" applyNumberFormat="1" applyFont="1" applyFill="1" applyAlignment="1">
      <alignment/>
    </xf>
    <xf numFmtId="49" fontId="18" fillId="33" borderId="0" xfId="0" applyNumberFormat="1" applyFont="1" applyFill="1" applyAlignment="1">
      <alignment/>
    </xf>
    <xf numFmtId="1" fontId="19" fillId="33" borderId="0" xfId="0" applyNumberFormat="1" applyFont="1" applyFill="1" applyAlignment="1">
      <alignment horizontal="center"/>
    </xf>
    <xf numFmtId="1" fontId="18" fillId="33" borderId="0" xfId="0" applyNumberFormat="1" applyFont="1" applyFill="1" applyAlignment="1">
      <alignment/>
    </xf>
    <xf numFmtId="49" fontId="18" fillId="33" borderId="0" xfId="0" applyNumberFormat="1" applyFont="1" applyFill="1" applyAlignment="1">
      <alignment horizontal="center"/>
    </xf>
    <xf numFmtId="2" fontId="18" fillId="33" borderId="0" xfId="0" applyNumberFormat="1" applyFont="1" applyFill="1" applyAlignment="1">
      <alignment horizontal="center"/>
    </xf>
    <xf numFmtId="1" fontId="18" fillId="33" borderId="0" xfId="0" applyNumberFormat="1" applyFont="1" applyFill="1" applyAlignment="1">
      <alignment horizontal="center"/>
    </xf>
    <xf numFmtId="49" fontId="9" fillId="0" borderId="0" xfId="0" applyNumberFormat="1" applyFont="1" applyFill="1" applyBorder="1" applyAlignment="1">
      <alignment horizontal="center" vertical="top" wrapText="1"/>
    </xf>
    <xf numFmtId="49" fontId="11" fillId="33" borderId="10" xfId="0" applyNumberFormat="1" applyFont="1" applyFill="1" applyBorder="1" applyAlignment="1" applyProtection="1">
      <alignment horizontal="center" vertical="center" wrapText="1"/>
      <protection/>
    </xf>
    <xf numFmtId="9" fontId="0" fillId="33" borderId="0" xfId="61" applyFont="1" applyFill="1" applyAlignment="1">
      <alignment horizontal="center" vertical="center"/>
    </xf>
    <xf numFmtId="164" fontId="11" fillId="33" borderId="10" xfId="42" applyNumberFormat="1" applyFont="1" applyFill="1" applyBorder="1" applyAlignment="1" applyProtection="1">
      <alignment horizontal="center" vertical="center"/>
      <protection/>
    </xf>
    <xf numFmtId="49" fontId="11" fillId="33" borderId="11" xfId="0" applyNumberFormat="1" applyFont="1" applyFill="1" applyBorder="1" applyAlignment="1" applyProtection="1">
      <alignment horizontal="left" vertical="center" wrapText="1"/>
      <protection/>
    </xf>
    <xf numFmtId="49" fontId="11" fillId="33" borderId="10" xfId="0" applyNumberFormat="1" applyFont="1" applyFill="1" applyBorder="1" applyAlignment="1" applyProtection="1">
      <alignment horizontal="center" vertical="center"/>
      <protection/>
    </xf>
    <xf numFmtId="49" fontId="11" fillId="33" borderId="11" xfId="0" applyNumberFormat="1" applyFont="1" applyFill="1" applyBorder="1" applyAlignment="1" applyProtection="1">
      <alignment vertical="center"/>
      <protection/>
    </xf>
    <xf numFmtId="49" fontId="11" fillId="33" borderId="0" xfId="0" applyNumberFormat="1" applyFont="1" applyFill="1" applyAlignment="1">
      <alignment/>
    </xf>
    <xf numFmtId="49" fontId="11" fillId="33" borderId="10" xfId="0" applyNumberFormat="1" applyFont="1" applyFill="1" applyBorder="1" applyAlignment="1">
      <alignment/>
    </xf>
    <xf numFmtId="49" fontId="11" fillId="33" borderId="11" xfId="0" applyNumberFormat="1" applyFont="1" applyFill="1" applyBorder="1" applyAlignment="1" applyProtection="1">
      <alignment vertical="center" wrapText="1"/>
      <protection/>
    </xf>
    <xf numFmtId="49" fontId="11" fillId="33" borderId="10" xfId="0" applyNumberFormat="1" applyFont="1" applyFill="1" applyBorder="1" applyAlignment="1">
      <alignment horizontal="center"/>
    </xf>
    <xf numFmtId="49" fontId="11" fillId="0" borderId="10" xfId="0" applyNumberFormat="1" applyFont="1" applyFill="1" applyBorder="1" applyAlignment="1" applyProtection="1">
      <alignment horizontal="center" vertical="center" wrapText="1"/>
      <protection/>
    </xf>
    <xf numFmtId="49" fontId="11" fillId="33" borderId="10" xfId="0" applyNumberFormat="1" applyFont="1" applyFill="1" applyBorder="1" applyAlignment="1" applyProtection="1">
      <alignment horizontal="left" vertical="center" wrapText="1"/>
      <protection/>
    </xf>
    <xf numFmtId="164" fontId="11" fillId="33" borderId="10" xfId="42" applyNumberFormat="1" applyFont="1" applyFill="1" applyBorder="1" applyAlignment="1">
      <alignment horizontal="center"/>
    </xf>
    <xf numFmtId="49" fontId="11" fillId="33" borderId="10" xfId="0" applyNumberFormat="1" applyFont="1" applyFill="1" applyBorder="1" applyAlignment="1" applyProtection="1">
      <alignment vertical="center"/>
      <protection/>
    </xf>
    <xf numFmtId="164" fontId="11" fillId="0" borderId="10" xfId="42" applyNumberFormat="1" applyFont="1" applyFill="1" applyBorder="1" applyAlignment="1" applyProtection="1">
      <alignment horizontal="center" vertical="center"/>
      <protection/>
    </xf>
    <xf numFmtId="164" fontId="11" fillId="34" borderId="10" xfId="42" applyNumberFormat="1" applyFont="1" applyFill="1" applyBorder="1" applyAlignment="1" applyProtection="1">
      <alignment horizontal="center" vertical="center"/>
      <protection/>
    </xf>
    <xf numFmtId="49" fontId="8" fillId="33" borderId="10" xfId="0" applyNumberFormat="1" applyFont="1" applyFill="1" applyBorder="1" applyAlignment="1" applyProtection="1">
      <alignment horizontal="center" vertical="center" wrapText="1"/>
      <protection/>
    </xf>
    <xf numFmtId="49" fontId="0" fillId="33" borderId="0" xfId="0" applyNumberFormat="1" applyFill="1" applyAlignment="1">
      <alignment/>
    </xf>
    <xf numFmtId="49" fontId="11" fillId="34" borderId="10" xfId="0" applyNumberFormat="1" applyFont="1" applyFill="1" applyBorder="1" applyAlignment="1" applyProtection="1">
      <alignment horizontal="center" vertical="center"/>
      <protection/>
    </xf>
    <xf numFmtId="49" fontId="11" fillId="34" borderId="10" xfId="0" applyNumberFormat="1" applyFont="1" applyFill="1" applyBorder="1" applyAlignment="1" applyProtection="1">
      <alignment vertical="center"/>
      <protection/>
    </xf>
    <xf numFmtId="49" fontId="0" fillId="34" borderId="0" xfId="0" applyNumberFormat="1" applyFont="1" applyFill="1" applyAlignment="1">
      <alignment/>
    </xf>
    <xf numFmtId="49" fontId="11" fillId="34" borderId="10" xfId="0" applyNumberFormat="1" applyFont="1" applyFill="1" applyBorder="1" applyAlignment="1" applyProtection="1">
      <alignment horizontal="center" vertical="center" wrapText="1"/>
      <protection/>
    </xf>
    <xf numFmtId="49" fontId="11" fillId="35" borderId="10" xfId="0" applyNumberFormat="1" applyFont="1" applyFill="1" applyBorder="1" applyAlignment="1" applyProtection="1">
      <alignment horizontal="left" vertical="center" wrapText="1"/>
      <protection/>
    </xf>
    <xf numFmtId="49" fontId="0" fillId="35" borderId="0" xfId="0" applyNumberFormat="1" applyFont="1" applyFill="1" applyAlignment="1">
      <alignment/>
    </xf>
    <xf numFmtId="49" fontId="0" fillId="34" borderId="0" xfId="0" applyNumberFormat="1" applyFont="1" applyFill="1" applyBorder="1" applyAlignment="1">
      <alignment vertical="top" wrapText="1"/>
    </xf>
    <xf numFmtId="49" fontId="0" fillId="34" borderId="0" xfId="0" applyNumberFormat="1" applyFont="1" applyFill="1" applyAlignment="1">
      <alignment/>
    </xf>
    <xf numFmtId="49" fontId="2" fillId="34" borderId="0" xfId="0" applyNumberFormat="1" applyFont="1" applyFill="1" applyAlignment="1">
      <alignment/>
    </xf>
    <xf numFmtId="49" fontId="18" fillId="34" borderId="0" xfId="0" applyNumberFormat="1" applyFont="1" applyFill="1" applyAlignment="1">
      <alignment/>
    </xf>
    <xf numFmtId="1" fontId="18" fillId="34" borderId="0" xfId="0" applyNumberFormat="1" applyFont="1" applyFill="1" applyAlignment="1">
      <alignment/>
    </xf>
    <xf numFmtId="1" fontId="18" fillId="34" borderId="0" xfId="0" applyNumberFormat="1" applyFont="1" applyFill="1" applyAlignment="1">
      <alignment horizontal="center"/>
    </xf>
    <xf numFmtId="2" fontId="18" fillId="34" borderId="0" xfId="0" applyNumberFormat="1" applyFont="1" applyFill="1" applyAlignment="1">
      <alignment horizontal="center"/>
    </xf>
    <xf numFmtId="49" fontId="0" fillId="34" borderId="0" xfId="0" applyNumberFormat="1" applyFont="1" applyFill="1" applyAlignment="1">
      <alignment horizontal="center" vertical="center"/>
    </xf>
    <xf numFmtId="49" fontId="0" fillId="34" borderId="0" xfId="0" applyNumberFormat="1" applyFont="1" applyFill="1" applyBorder="1" applyAlignment="1">
      <alignment horizontal="center" vertical="center"/>
    </xf>
    <xf numFmtId="49" fontId="11" fillId="34" borderId="10" xfId="0" applyNumberFormat="1" applyFont="1" applyFill="1" applyBorder="1" applyAlignment="1" applyProtection="1">
      <alignment horizontal="center" vertical="center" wrapText="1"/>
      <protection/>
    </xf>
    <xf numFmtId="164" fontId="11" fillId="34" borderId="10" xfId="42" applyNumberFormat="1" applyFont="1" applyFill="1" applyBorder="1" applyAlignment="1" applyProtection="1">
      <alignment horizontal="center" vertical="center"/>
      <protection/>
    </xf>
    <xf numFmtId="164" fontId="11" fillId="34" borderId="10" xfId="42" applyNumberFormat="1" applyFont="1" applyFill="1" applyBorder="1" applyAlignment="1">
      <alignment horizontal="center"/>
    </xf>
    <xf numFmtId="49" fontId="8" fillId="34" borderId="10" xfId="0" applyNumberFormat="1" applyFont="1" applyFill="1" applyBorder="1" applyAlignment="1" applyProtection="1">
      <alignment horizontal="center" vertical="center"/>
      <protection/>
    </xf>
    <xf numFmtId="49" fontId="8" fillId="34" borderId="10" xfId="0" applyNumberFormat="1" applyFont="1" applyFill="1" applyBorder="1" applyAlignment="1" applyProtection="1">
      <alignment vertical="center"/>
      <protection/>
    </xf>
    <xf numFmtId="49" fontId="11" fillId="34" borderId="10" xfId="0" applyNumberFormat="1" applyFont="1" applyFill="1" applyBorder="1" applyAlignment="1" applyProtection="1">
      <alignment horizontal="center" vertical="center"/>
      <protection/>
    </xf>
    <xf numFmtId="49" fontId="11" fillId="34" borderId="10" xfId="0" applyNumberFormat="1" applyFont="1" applyFill="1" applyBorder="1" applyAlignment="1" applyProtection="1">
      <alignment vertical="center"/>
      <protection/>
    </xf>
    <xf numFmtId="49" fontId="0" fillId="34" borderId="0" xfId="0" applyNumberFormat="1" applyFont="1" applyFill="1" applyBorder="1" applyAlignment="1">
      <alignment/>
    </xf>
    <xf numFmtId="49" fontId="0" fillId="34" borderId="0" xfId="0" applyNumberFormat="1" applyFont="1" applyFill="1" applyAlignment="1">
      <alignment horizontal="center"/>
    </xf>
    <xf numFmtId="49" fontId="0" fillId="34" borderId="0" xfId="0" applyNumberFormat="1" applyFont="1" applyFill="1" applyBorder="1" applyAlignment="1">
      <alignment/>
    </xf>
    <xf numFmtId="0" fontId="18" fillId="34" borderId="0" xfId="0" applyNumberFormat="1" applyFont="1" applyFill="1" applyAlignment="1">
      <alignment horizontal="center"/>
    </xf>
    <xf numFmtId="49" fontId="8" fillId="34" borderId="10" xfId="0" applyNumberFormat="1" applyFont="1" applyFill="1" applyBorder="1" applyAlignment="1" applyProtection="1">
      <alignment horizontal="center" vertical="center"/>
      <protection/>
    </xf>
    <xf numFmtId="49" fontId="8" fillId="34" borderId="10" xfId="0" applyNumberFormat="1" applyFont="1" applyFill="1" applyBorder="1" applyAlignment="1" applyProtection="1">
      <alignment vertical="center"/>
      <protection/>
    </xf>
    <xf numFmtId="49" fontId="11" fillId="34" borderId="12" xfId="0" applyNumberFormat="1" applyFont="1" applyFill="1" applyBorder="1" applyAlignment="1" applyProtection="1">
      <alignment vertical="center"/>
      <protection/>
    </xf>
    <xf numFmtId="0" fontId="2" fillId="0" borderId="0" xfId="0" applyFont="1" applyAlignment="1">
      <alignment vertical="center"/>
    </xf>
    <xf numFmtId="0" fontId="20" fillId="0" borderId="10" xfId="0" applyFont="1" applyFill="1" applyBorder="1" applyAlignment="1">
      <alignment horizontal="center" vertical="center" wrapText="1"/>
    </xf>
    <xf numFmtId="49" fontId="5" fillId="36" borderId="10" xfId="0" applyNumberFormat="1" applyFont="1" applyFill="1" applyBorder="1" applyAlignment="1" applyProtection="1">
      <alignment horizontal="center" vertical="center" wrapText="1"/>
      <protection/>
    </xf>
    <xf numFmtId="49" fontId="20" fillId="33" borderId="10" xfId="0" applyNumberFormat="1" applyFont="1" applyFill="1" applyBorder="1" applyAlignment="1" applyProtection="1">
      <alignment horizontal="center" vertical="center"/>
      <protection/>
    </xf>
    <xf numFmtId="49" fontId="20" fillId="33" borderId="10" xfId="0" applyNumberFormat="1" applyFont="1" applyFill="1" applyBorder="1" applyAlignment="1" applyProtection="1">
      <alignment vertical="center"/>
      <protection/>
    </xf>
    <xf numFmtId="49" fontId="20" fillId="33" borderId="10" xfId="0" applyNumberFormat="1" applyFont="1" applyFill="1" applyBorder="1" applyAlignment="1">
      <alignment/>
    </xf>
    <xf numFmtId="49" fontId="20" fillId="33" borderId="10" xfId="0" applyNumberFormat="1" applyFont="1" applyFill="1" applyBorder="1" applyAlignment="1" applyProtection="1">
      <alignment vertical="center" wrapText="1"/>
      <protection/>
    </xf>
    <xf numFmtId="49" fontId="5" fillId="37" borderId="10" xfId="0" applyNumberFormat="1" applyFont="1" applyFill="1" applyBorder="1" applyAlignment="1" applyProtection="1">
      <alignment vertical="center" wrapText="1"/>
      <protection/>
    </xf>
    <xf numFmtId="49" fontId="5" fillId="37" borderId="10" xfId="0" applyNumberFormat="1" applyFont="1" applyFill="1" applyBorder="1" applyAlignment="1" applyProtection="1">
      <alignment horizontal="left" vertical="center" wrapText="1"/>
      <protection/>
    </xf>
    <xf numFmtId="0" fontId="85" fillId="0" borderId="10" xfId="0" applyFont="1" applyFill="1" applyBorder="1" applyAlignment="1">
      <alignment horizontal="center" vertical="center" wrapText="1"/>
    </xf>
    <xf numFmtId="49" fontId="20" fillId="0" borderId="10" xfId="0" applyNumberFormat="1" applyFont="1" applyFill="1" applyBorder="1" applyAlignment="1">
      <alignment horizontal="center" vertical="center" wrapText="1"/>
    </xf>
    <xf numFmtId="49" fontId="0" fillId="0" borderId="0" xfId="0" applyNumberFormat="1" applyFont="1" applyFill="1" applyBorder="1" applyAlignment="1">
      <alignment horizontal="left" vertical="top" wrapText="1"/>
    </xf>
    <xf numFmtId="49" fontId="0" fillId="0" borderId="0" xfId="0" applyNumberFormat="1" applyFont="1" applyFill="1" applyBorder="1" applyAlignment="1">
      <alignment/>
    </xf>
    <xf numFmtId="49" fontId="0" fillId="0" borderId="0" xfId="0" applyNumberFormat="1" applyFont="1" applyAlignment="1">
      <alignment horizontal="left"/>
    </xf>
    <xf numFmtId="49" fontId="15" fillId="0" borderId="13" xfId="0" applyNumberFormat="1" applyFont="1" applyBorder="1" applyAlignment="1">
      <alignment/>
    </xf>
    <xf numFmtId="49" fontId="3" fillId="0" borderId="10" xfId="0" applyNumberFormat="1" applyFont="1" applyFill="1" applyBorder="1" applyAlignment="1">
      <alignment horizontal="center" vertical="center" wrapText="1"/>
    </xf>
    <xf numFmtId="49" fontId="3" fillId="0" borderId="0" xfId="0" applyNumberFormat="1" applyFont="1" applyFill="1" applyAlignment="1">
      <alignment/>
    </xf>
    <xf numFmtId="49" fontId="3" fillId="0" borderId="10" xfId="0" applyNumberFormat="1" applyFont="1" applyBorder="1" applyAlignment="1">
      <alignment horizontal="center"/>
    </xf>
    <xf numFmtId="49" fontId="0" fillId="0" borderId="13" xfId="0" applyNumberFormat="1" applyFill="1" applyBorder="1" applyAlignment="1">
      <alignment horizontal="left" vertical="top" wrapText="1"/>
    </xf>
    <xf numFmtId="49" fontId="9" fillId="0" borderId="13" xfId="0" applyNumberFormat="1" applyFont="1" applyFill="1" applyBorder="1" applyAlignment="1">
      <alignment horizontal="center" vertical="top" wrapText="1"/>
    </xf>
    <xf numFmtId="49" fontId="23" fillId="33" borderId="13" xfId="0" applyNumberFormat="1" applyFont="1" applyFill="1" applyBorder="1" applyAlignment="1">
      <alignment horizontal="center" vertical="top" wrapText="1"/>
    </xf>
    <xf numFmtId="1" fontId="23" fillId="33" borderId="13" xfId="0" applyNumberFormat="1" applyFont="1" applyFill="1" applyBorder="1" applyAlignment="1">
      <alignment horizontal="center" vertical="top" wrapText="1"/>
    </xf>
    <xf numFmtId="1" fontId="24" fillId="33" borderId="13" xfId="0" applyNumberFormat="1" applyFont="1" applyFill="1" applyBorder="1" applyAlignment="1">
      <alignment horizontal="center" vertical="top" wrapText="1"/>
    </xf>
    <xf numFmtId="49" fontId="8" fillId="0" borderId="14" xfId="0" applyNumberFormat="1" applyFont="1" applyBorder="1" applyAlignment="1">
      <alignment vertical="center" wrapText="1"/>
    </xf>
    <xf numFmtId="49" fontId="8" fillId="0" borderId="15" xfId="0" applyNumberFormat="1" applyFont="1" applyBorder="1" applyAlignment="1">
      <alignment vertical="center" wrapText="1"/>
    </xf>
    <xf numFmtId="49" fontId="8" fillId="0" borderId="0" xfId="0" applyNumberFormat="1" applyFont="1" applyBorder="1" applyAlignment="1">
      <alignment vertical="justify" textRotation="90" wrapText="1"/>
    </xf>
    <xf numFmtId="49" fontId="0" fillId="0" borderId="0" xfId="0" applyNumberFormat="1" applyFont="1" applyBorder="1" applyAlignment="1">
      <alignment/>
    </xf>
    <xf numFmtId="49" fontId="11" fillId="0" borderId="10" xfId="0" applyNumberFormat="1" applyFont="1" applyBorder="1" applyAlignment="1">
      <alignment horizontal="center"/>
    </xf>
    <xf numFmtId="0" fontId="0" fillId="0" borderId="0" xfId="0" applyAlignment="1">
      <alignment wrapText="1"/>
    </xf>
    <xf numFmtId="0" fontId="11" fillId="0" borderId="10" xfId="0" applyFont="1" applyBorder="1" applyAlignment="1">
      <alignment horizontal="center"/>
    </xf>
    <xf numFmtId="0" fontId="11" fillId="0" borderId="10" xfId="0" applyFont="1" applyBorder="1" applyAlignment="1">
      <alignment horizontal="center" wrapText="1"/>
    </xf>
    <xf numFmtId="49" fontId="25" fillId="33" borderId="0" xfId="0" applyNumberFormat="1" applyFont="1" applyFill="1" applyBorder="1" applyAlignment="1">
      <alignment/>
    </xf>
    <xf numFmtId="49" fontId="0" fillId="0" borderId="0" xfId="0" applyNumberFormat="1" applyFont="1" applyBorder="1" applyAlignment="1">
      <alignment horizontal="right"/>
    </xf>
    <xf numFmtId="49" fontId="0" fillId="0" borderId="0" xfId="0" applyNumberFormat="1" applyFill="1" applyAlignment="1">
      <alignment/>
    </xf>
    <xf numFmtId="49" fontId="10" fillId="0" borderId="0" xfId="0" applyNumberFormat="1" applyFont="1" applyFill="1" applyBorder="1" applyAlignment="1">
      <alignment wrapText="1"/>
    </xf>
    <xf numFmtId="49" fontId="0" fillId="0" borderId="0" xfId="0" applyNumberFormat="1" applyAlignment="1">
      <alignment horizontal="center"/>
    </xf>
    <xf numFmtId="0" fontId="29" fillId="0" borderId="0" xfId="0" applyFont="1" applyAlignment="1">
      <alignment/>
    </xf>
    <xf numFmtId="49" fontId="0" fillId="0" borderId="0" xfId="0" applyNumberFormat="1" applyFill="1" applyAlignment="1">
      <alignment/>
    </xf>
    <xf numFmtId="0" fontId="30" fillId="0" borderId="13" xfId="0" applyFont="1" applyBorder="1" applyAlignment="1">
      <alignment/>
    </xf>
    <xf numFmtId="0" fontId="25" fillId="33" borderId="0" xfId="0" applyFont="1" applyFill="1" applyAlignment="1">
      <alignment/>
    </xf>
    <xf numFmtId="1" fontId="25" fillId="33" borderId="0" xfId="0" applyNumberFormat="1" applyFont="1" applyFill="1" applyAlignment="1">
      <alignment horizontal="center"/>
    </xf>
    <xf numFmtId="2" fontId="25" fillId="33" borderId="0" xfId="0" applyNumberFormat="1" applyFont="1" applyFill="1" applyAlignment="1">
      <alignment/>
    </xf>
    <xf numFmtId="0" fontId="31" fillId="0" borderId="13" xfId="0" applyFont="1" applyBorder="1" applyAlignment="1">
      <alignment/>
    </xf>
    <xf numFmtId="0" fontId="29" fillId="0" borderId="0" xfId="0" applyFont="1" applyFill="1" applyAlignment="1">
      <alignment/>
    </xf>
    <xf numFmtId="0" fontId="32" fillId="0" borderId="10" xfId="0" applyFont="1" applyBorder="1" applyAlignment="1">
      <alignment horizontal="center"/>
    </xf>
    <xf numFmtId="0" fontId="32" fillId="0" borderId="16" xfId="0" applyFont="1" applyBorder="1" applyAlignment="1">
      <alignment horizontal="center" vertical="center" wrapText="1"/>
    </xf>
    <xf numFmtId="0" fontId="31" fillId="0" borderId="0" xfId="0" applyFont="1" applyAlignment="1">
      <alignment horizontal="center"/>
    </xf>
    <xf numFmtId="0" fontId="29" fillId="0" borderId="0" xfId="0" applyFont="1" applyAlignment="1">
      <alignment horizontal="center"/>
    </xf>
    <xf numFmtId="0" fontId="31" fillId="0" borderId="0" xfId="0" applyFont="1" applyAlignment="1">
      <alignment/>
    </xf>
    <xf numFmtId="0" fontId="34" fillId="0" borderId="0" xfId="0" applyFont="1" applyBorder="1" applyAlignment="1">
      <alignment wrapText="1"/>
    </xf>
    <xf numFmtId="0" fontId="35" fillId="0" borderId="0" xfId="0" applyFont="1" applyBorder="1" applyAlignment="1">
      <alignment horizontal="center" wrapText="1"/>
    </xf>
    <xf numFmtId="0" fontId="32" fillId="33" borderId="0" xfId="0" applyFont="1" applyFill="1" applyBorder="1" applyAlignment="1">
      <alignment horizontal="center"/>
    </xf>
    <xf numFmtId="0" fontId="32" fillId="33" borderId="0" xfId="0" applyFont="1" applyFill="1" applyBorder="1" applyAlignment="1">
      <alignment/>
    </xf>
    <xf numFmtId="0" fontId="31" fillId="0" borderId="0" xfId="0" applyFont="1" applyFill="1" applyAlignment="1">
      <alignment/>
    </xf>
    <xf numFmtId="0" fontId="32" fillId="0" borderId="0" xfId="0" applyFont="1" applyFill="1" applyBorder="1" applyAlignment="1">
      <alignment/>
    </xf>
    <xf numFmtId="0" fontId="32" fillId="0" borderId="0" xfId="0" applyFont="1" applyFill="1" applyBorder="1" applyAlignment="1">
      <alignment horizontal="center"/>
    </xf>
    <xf numFmtId="0" fontId="36" fillId="0" borderId="0" xfId="0" applyFont="1" applyFill="1" applyAlignment="1">
      <alignment/>
    </xf>
    <xf numFmtId="0" fontId="32" fillId="0" borderId="0" xfId="0" applyFont="1" applyAlignment="1">
      <alignment/>
    </xf>
    <xf numFmtId="0" fontId="36" fillId="0" borderId="0" xfId="0" applyFont="1" applyAlignment="1">
      <alignment/>
    </xf>
    <xf numFmtId="0" fontId="35" fillId="0" borderId="0" xfId="0" applyNumberFormat="1" applyFont="1" applyBorder="1" applyAlignment="1">
      <alignment/>
    </xf>
    <xf numFmtId="0" fontId="35" fillId="0" borderId="0" xfId="0" applyNumberFormat="1" applyFont="1" applyBorder="1" applyAlignment="1">
      <alignment horizontal="center"/>
    </xf>
    <xf numFmtId="0" fontId="35" fillId="0" borderId="0" xfId="0" applyFont="1" applyAlignment="1">
      <alignment/>
    </xf>
    <xf numFmtId="49" fontId="33" fillId="0" borderId="0" xfId="0" applyNumberFormat="1" applyFont="1" applyAlignment="1">
      <alignment/>
    </xf>
    <xf numFmtId="49" fontId="32" fillId="0" borderId="0" xfId="0" applyNumberFormat="1" applyFont="1" applyAlignment="1">
      <alignment/>
    </xf>
    <xf numFmtId="49" fontId="37" fillId="0" borderId="0" xfId="0" applyNumberFormat="1" applyFont="1" applyBorder="1" applyAlignment="1">
      <alignment wrapText="1"/>
    </xf>
    <xf numFmtId="49" fontId="37" fillId="0" borderId="0" xfId="0" applyNumberFormat="1" applyFont="1" applyBorder="1" applyAlignment="1">
      <alignment horizontal="justify" vertical="justify" wrapText="1"/>
    </xf>
    <xf numFmtId="49" fontId="31" fillId="0" borderId="0" xfId="0" applyNumberFormat="1" applyFont="1" applyBorder="1" applyAlignment="1">
      <alignment/>
    </xf>
    <xf numFmtId="0" fontId="3" fillId="0" borderId="0" xfId="0" applyNumberFormat="1" applyFont="1" applyAlignment="1">
      <alignment/>
    </xf>
    <xf numFmtId="0" fontId="2" fillId="0" borderId="0" xfId="0" applyFont="1" applyAlignment="1">
      <alignment/>
    </xf>
    <xf numFmtId="0" fontId="38" fillId="33" borderId="0" xfId="0" applyNumberFormat="1" applyFont="1" applyFill="1" applyBorder="1" applyAlignment="1">
      <alignment horizontal="center" wrapText="1"/>
    </xf>
    <xf numFmtId="2" fontId="18" fillId="33" borderId="0" xfId="0" applyNumberFormat="1" applyFont="1" applyFill="1" applyAlignment="1">
      <alignment/>
    </xf>
    <xf numFmtId="49" fontId="31" fillId="0" borderId="0" xfId="0" applyNumberFormat="1" applyFont="1" applyFill="1" applyAlignment="1">
      <alignment/>
    </xf>
    <xf numFmtId="10" fontId="31" fillId="0" borderId="0" xfId="0" applyNumberFormat="1" applyFont="1" applyFill="1" applyAlignment="1">
      <alignment/>
    </xf>
    <xf numFmtId="49" fontId="6" fillId="0" borderId="0" xfId="58" applyNumberFormat="1" applyFont="1" applyFill="1" applyBorder="1" applyAlignment="1">
      <alignment vertical="center" wrapText="1"/>
      <protection/>
    </xf>
    <xf numFmtId="10" fontId="31" fillId="0" borderId="0" xfId="0" applyNumberFormat="1" applyFont="1" applyAlignment="1">
      <alignment/>
    </xf>
    <xf numFmtId="0" fontId="39" fillId="0" borderId="0" xfId="58" applyFont="1" applyBorder="1" applyAlignment="1">
      <alignment wrapText="1"/>
      <protection/>
    </xf>
    <xf numFmtId="49" fontId="40" fillId="0" borderId="0" xfId="58" applyNumberFormat="1" applyFont="1" applyFill="1" applyBorder="1" applyAlignment="1">
      <alignment vertical="center" wrapText="1"/>
      <protection/>
    </xf>
    <xf numFmtId="0" fontId="0" fillId="0" borderId="0" xfId="0" applyFont="1" applyAlignment="1">
      <alignment/>
    </xf>
    <xf numFmtId="49" fontId="5" fillId="0" borderId="0" xfId="0" applyNumberFormat="1" applyFont="1" applyAlignment="1">
      <alignment/>
    </xf>
    <xf numFmtId="49" fontId="36" fillId="0" borderId="0" xfId="0" applyNumberFormat="1" applyFont="1" applyAlignment="1">
      <alignment/>
    </xf>
    <xf numFmtId="49" fontId="31" fillId="0" borderId="0" xfId="0" applyNumberFormat="1" applyFont="1" applyAlignment="1">
      <alignment/>
    </xf>
    <xf numFmtId="49" fontId="11" fillId="35" borderId="10" xfId="0"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wrapText="1"/>
    </xf>
    <xf numFmtId="1" fontId="18" fillId="33" borderId="0" xfId="0" applyNumberFormat="1" applyFont="1" applyFill="1" applyBorder="1" applyAlignment="1">
      <alignment horizontal="center"/>
    </xf>
    <xf numFmtId="164" fontId="44" fillId="37" borderId="10" xfId="42" applyNumberFormat="1" applyFont="1" applyFill="1" applyBorder="1" applyAlignment="1">
      <alignment/>
    </xf>
    <xf numFmtId="49" fontId="0" fillId="0" borderId="0" xfId="0" applyNumberFormat="1" applyFont="1" applyFill="1" applyAlignment="1" applyProtection="1">
      <alignment/>
      <protection/>
    </xf>
    <xf numFmtId="49" fontId="2" fillId="0" borderId="0" xfId="0" applyNumberFormat="1" applyFont="1" applyFill="1" applyAlignment="1" applyProtection="1">
      <alignment/>
      <protection/>
    </xf>
    <xf numFmtId="49" fontId="0" fillId="0" borderId="0" xfId="0" applyNumberFormat="1" applyFont="1" applyFill="1" applyAlignment="1" applyProtection="1">
      <alignment/>
      <protection/>
    </xf>
    <xf numFmtId="49" fontId="18" fillId="33" borderId="0" xfId="0" applyNumberFormat="1" applyFont="1" applyFill="1" applyAlignment="1" applyProtection="1">
      <alignment/>
      <protection/>
    </xf>
    <xf numFmtId="1" fontId="19" fillId="33" borderId="0" xfId="0" applyNumberFormat="1" applyFont="1" applyFill="1" applyAlignment="1" applyProtection="1">
      <alignment horizontal="center"/>
      <protection/>
    </xf>
    <xf numFmtId="1" fontId="18" fillId="33" borderId="0" xfId="0" applyNumberFormat="1" applyFont="1" applyFill="1" applyAlignment="1" applyProtection="1">
      <alignment/>
      <protection/>
    </xf>
    <xf numFmtId="49" fontId="0" fillId="0" borderId="0" xfId="0" applyNumberFormat="1" applyFont="1" applyFill="1" applyAlignment="1" applyProtection="1">
      <alignment horizontal="center"/>
      <protection/>
    </xf>
    <xf numFmtId="49" fontId="11" fillId="33" borderId="0" xfId="0" applyNumberFormat="1" applyFont="1" applyFill="1" applyAlignment="1" applyProtection="1">
      <alignment/>
      <protection/>
    </xf>
    <xf numFmtId="49" fontId="11" fillId="33" borderId="10" xfId="0" applyNumberFormat="1" applyFont="1" applyFill="1" applyBorder="1" applyAlignment="1" applyProtection="1">
      <alignment/>
      <protection/>
    </xf>
    <xf numFmtId="49" fontId="0" fillId="33" borderId="0" xfId="0" applyNumberFormat="1" applyFont="1" applyFill="1" applyAlignment="1" applyProtection="1">
      <alignment/>
      <protection locked="0"/>
    </xf>
    <xf numFmtId="49" fontId="0" fillId="0" borderId="0" xfId="0" applyNumberFormat="1" applyFont="1" applyFill="1" applyAlignment="1" applyProtection="1">
      <alignment/>
      <protection locked="0"/>
    </xf>
    <xf numFmtId="49" fontId="2" fillId="0" borderId="0" xfId="0" applyNumberFormat="1" applyFont="1" applyFill="1" applyAlignment="1" applyProtection="1">
      <alignment/>
      <protection locked="0"/>
    </xf>
    <xf numFmtId="49" fontId="86" fillId="0" borderId="0" xfId="0" applyNumberFormat="1" applyFont="1" applyFill="1" applyAlignment="1" applyProtection="1">
      <alignment/>
      <protection locked="0"/>
    </xf>
    <xf numFmtId="49" fontId="0" fillId="0" borderId="0" xfId="0" applyNumberFormat="1" applyFont="1" applyFill="1" applyAlignment="1" applyProtection="1">
      <alignment/>
      <protection locked="0"/>
    </xf>
    <xf numFmtId="49" fontId="18" fillId="33" borderId="0" xfId="0" applyNumberFormat="1" applyFont="1" applyFill="1" applyAlignment="1" applyProtection="1">
      <alignment/>
      <protection locked="0"/>
    </xf>
    <xf numFmtId="1" fontId="19" fillId="33" borderId="0" xfId="0" applyNumberFormat="1" applyFont="1" applyFill="1" applyAlignment="1" applyProtection="1">
      <alignment horizontal="center"/>
      <protection locked="0"/>
    </xf>
    <xf numFmtId="1" fontId="18" fillId="33" borderId="0" xfId="0" applyNumberFormat="1" applyFont="1" applyFill="1" applyAlignment="1" applyProtection="1">
      <alignment/>
      <protection locked="0"/>
    </xf>
    <xf numFmtId="49" fontId="0" fillId="0" borderId="0" xfId="0" applyNumberFormat="1" applyFont="1" applyFill="1" applyAlignment="1" applyProtection="1">
      <alignment horizontal="center"/>
      <protection locked="0"/>
    </xf>
    <xf numFmtId="49" fontId="0" fillId="33" borderId="0" xfId="0" applyNumberFormat="1" applyFont="1" applyFill="1" applyAlignment="1" applyProtection="1">
      <alignment horizontal="center" vertical="center"/>
      <protection locked="0"/>
    </xf>
    <xf numFmtId="49" fontId="0" fillId="33" borderId="0" xfId="0" applyNumberFormat="1" applyFont="1" applyFill="1" applyBorder="1" applyAlignment="1" applyProtection="1">
      <alignment horizontal="center" vertical="center"/>
      <protection locked="0"/>
    </xf>
    <xf numFmtId="49" fontId="8" fillId="33" borderId="10" xfId="0" applyNumberFormat="1" applyFont="1" applyFill="1" applyBorder="1" applyAlignment="1" applyProtection="1">
      <alignment horizontal="center" vertical="center" wrapText="1"/>
      <protection locked="0"/>
    </xf>
    <xf numFmtId="49" fontId="8" fillId="36" borderId="10" xfId="0" applyNumberFormat="1" applyFont="1" applyFill="1" applyBorder="1" applyAlignment="1" applyProtection="1">
      <alignment horizontal="center" vertical="center" wrapText="1"/>
      <protection locked="0"/>
    </xf>
    <xf numFmtId="49" fontId="8" fillId="36" borderId="11" xfId="0" applyNumberFormat="1" applyFont="1" applyFill="1" applyBorder="1" applyAlignment="1" applyProtection="1">
      <alignment horizontal="left" vertical="center" wrapText="1"/>
      <protection locked="0"/>
    </xf>
    <xf numFmtId="49" fontId="0" fillId="33" borderId="0" xfId="0" applyNumberFormat="1" applyFill="1" applyAlignment="1" applyProtection="1">
      <alignment/>
      <protection locked="0"/>
    </xf>
    <xf numFmtId="0" fontId="0" fillId="33" borderId="0" xfId="0" applyNumberFormat="1" applyFont="1" applyFill="1" applyAlignment="1" applyProtection="1">
      <alignment/>
      <protection locked="0"/>
    </xf>
    <xf numFmtId="49" fontId="0" fillId="33" borderId="0" xfId="0" applyNumberFormat="1" applyFont="1" applyFill="1" applyBorder="1" applyAlignment="1" applyProtection="1">
      <alignment/>
      <protection locked="0"/>
    </xf>
    <xf numFmtId="49" fontId="86" fillId="0" borderId="0" xfId="0" applyNumberFormat="1" applyFont="1" applyFill="1" applyAlignment="1" applyProtection="1">
      <alignment/>
      <protection locked="0"/>
    </xf>
    <xf numFmtId="49" fontId="3" fillId="0" borderId="0" xfId="0" applyNumberFormat="1" applyFont="1" applyFill="1" applyAlignment="1" applyProtection="1">
      <alignment wrapText="1"/>
      <protection locked="0"/>
    </xf>
    <xf numFmtId="49" fontId="86" fillId="33" borderId="0" xfId="0" applyNumberFormat="1" applyFont="1" applyFill="1" applyAlignment="1" applyProtection="1">
      <alignment/>
      <protection locked="0"/>
    </xf>
    <xf numFmtId="49" fontId="0" fillId="33" borderId="0" xfId="0" applyNumberFormat="1" applyFont="1" applyFill="1" applyAlignment="1" applyProtection="1">
      <alignment horizontal="center"/>
      <protection locked="0"/>
    </xf>
    <xf numFmtId="49" fontId="86" fillId="33" borderId="0" xfId="0" applyNumberFormat="1" applyFont="1" applyFill="1" applyAlignment="1" applyProtection="1">
      <alignment horizontal="center"/>
      <protection locked="0"/>
    </xf>
    <xf numFmtId="164" fontId="7" fillId="37" borderId="10" xfId="42" applyNumberFormat="1" applyFont="1" applyFill="1" applyBorder="1" applyAlignment="1">
      <alignment/>
    </xf>
    <xf numFmtId="164" fontId="7" fillId="37" borderId="10" xfId="42" applyNumberFormat="1" applyFont="1" applyFill="1" applyBorder="1" applyAlignment="1">
      <alignment vertical="center" wrapText="1"/>
    </xf>
    <xf numFmtId="49" fontId="10" fillId="0" borderId="0" xfId="0" applyNumberFormat="1" applyFont="1" applyFill="1" applyBorder="1" applyAlignment="1" applyProtection="1">
      <alignment wrapText="1"/>
      <protection locked="0"/>
    </xf>
    <xf numFmtId="49" fontId="10" fillId="0" borderId="0" xfId="0" applyNumberFormat="1" applyFont="1" applyFill="1" applyBorder="1" applyAlignment="1" applyProtection="1">
      <alignment/>
      <protection locked="0"/>
    </xf>
    <xf numFmtId="0" fontId="0" fillId="0" borderId="10" xfId="0" applyBorder="1" applyAlignment="1">
      <alignment/>
    </xf>
    <xf numFmtId="0" fontId="0" fillId="0" borderId="10" xfId="0" applyBorder="1" applyAlignment="1">
      <alignment horizontal="right"/>
    </xf>
    <xf numFmtId="14" fontId="0" fillId="0" borderId="10" xfId="0" applyNumberFormat="1" applyBorder="1" applyAlignment="1">
      <alignment horizontal="right"/>
    </xf>
    <xf numFmtId="0" fontId="0" fillId="0" borderId="10" xfId="0" applyFill="1" applyBorder="1" applyAlignment="1">
      <alignment wrapText="1"/>
    </xf>
    <xf numFmtId="49" fontId="11" fillId="33" borderId="10" xfId="0" applyNumberFormat="1" applyFont="1" applyFill="1" applyBorder="1" applyAlignment="1" applyProtection="1">
      <alignment horizontal="center" vertical="center" wrapText="1"/>
      <protection/>
    </xf>
    <xf numFmtId="49" fontId="11" fillId="36" borderId="10" xfId="0" applyNumberFormat="1" applyFont="1" applyFill="1" applyBorder="1" applyAlignment="1" applyProtection="1">
      <alignment horizontal="center" vertical="center" wrapText="1"/>
      <protection/>
    </xf>
    <xf numFmtId="49" fontId="11" fillId="36" borderId="11" xfId="0" applyNumberFormat="1" applyFont="1" applyFill="1" applyBorder="1" applyAlignment="1" applyProtection="1">
      <alignment horizontal="left" vertical="center" wrapText="1"/>
      <protection/>
    </xf>
    <xf numFmtId="49" fontId="11" fillId="33" borderId="10" xfId="0" applyNumberFormat="1" applyFont="1" applyFill="1" applyBorder="1" applyAlignment="1" applyProtection="1">
      <alignment horizontal="center" vertical="center"/>
      <protection/>
    </xf>
    <xf numFmtId="49" fontId="11" fillId="33" borderId="11" xfId="0" applyNumberFormat="1" applyFont="1" applyFill="1" applyBorder="1" applyAlignment="1" applyProtection="1">
      <alignment vertical="center"/>
      <protection/>
    </xf>
    <xf numFmtId="49" fontId="11" fillId="33" borderId="11" xfId="0" applyNumberFormat="1" applyFont="1" applyFill="1" applyBorder="1" applyAlignment="1" applyProtection="1">
      <alignment vertical="center" wrapText="1"/>
      <protection/>
    </xf>
    <xf numFmtId="49" fontId="6" fillId="0" borderId="10" xfId="0" applyNumberFormat="1" applyFont="1" applyBorder="1" applyAlignment="1">
      <alignment horizontal="center" vertical="center" wrapText="1"/>
    </xf>
    <xf numFmtId="49" fontId="11" fillId="33" borderId="10" xfId="0" applyNumberFormat="1" applyFont="1" applyFill="1" applyBorder="1" applyAlignment="1" applyProtection="1">
      <alignment horizontal="center" vertical="center" wrapText="1"/>
      <protection locked="0"/>
    </xf>
    <xf numFmtId="164" fontId="11" fillId="36" borderId="10" xfId="42" applyNumberFormat="1" applyFont="1" applyFill="1" applyBorder="1" applyAlignment="1" applyProtection="1">
      <alignment horizontal="center" vertical="center"/>
      <protection locked="0"/>
    </xf>
    <xf numFmtId="49" fontId="11" fillId="33" borderId="10" xfId="0" applyNumberFormat="1" applyFont="1" applyFill="1" applyBorder="1" applyAlignment="1" applyProtection="1">
      <alignment horizontal="center" vertical="center"/>
      <protection locked="0"/>
    </xf>
    <xf numFmtId="49" fontId="11" fillId="33" borderId="11" xfId="0" applyNumberFormat="1" applyFont="1" applyFill="1" applyBorder="1" applyAlignment="1" applyProtection="1">
      <alignment vertical="center"/>
      <protection locked="0"/>
    </xf>
    <xf numFmtId="164" fontId="11" fillId="33" borderId="10" xfId="42" applyNumberFormat="1" applyFont="1" applyFill="1" applyBorder="1" applyAlignment="1" applyProtection="1">
      <alignment horizontal="center" vertical="center"/>
      <protection locked="0"/>
    </xf>
    <xf numFmtId="164" fontId="11" fillId="35" borderId="17" xfId="42" applyNumberFormat="1" applyFont="1" applyFill="1" applyBorder="1" applyAlignment="1" applyProtection="1">
      <alignment vertical="center" wrapText="1"/>
      <protection locked="0"/>
    </xf>
    <xf numFmtId="49" fontId="11" fillId="33" borderId="0" xfId="0" applyNumberFormat="1" applyFont="1" applyFill="1" applyAlignment="1" applyProtection="1">
      <alignment/>
      <protection locked="0"/>
    </xf>
    <xf numFmtId="49" fontId="11" fillId="33" borderId="10" xfId="0" applyNumberFormat="1" applyFont="1" applyFill="1" applyBorder="1" applyAlignment="1" applyProtection="1">
      <alignment/>
      <protection locked="0"/>
    </xf>
    <xf numFmtId="49" fontId="11" fillId="33" borderId="11" xfId="0" applyNumberFormat="1" applyFont="1" applyFill="1" applyBorder="1" applyAlignment="1" applyProtection="1">
      <alignment vertical="center" wrapText="1"/>
      <protection locked="0"/>
    </xf>
    <xf numFmtId="164" fontId="11" fillId="33" borderId="17" xfId="42" applyNumberFormat="1" applyFont="1" applyFill="1" applyBorder="1" applyAlignment="1" applyProtection="1">
      <alignment vertical="center" wrapText="1"/>
      <protection locked="0"/>
    </xf>
    <xf numFmtId="10" fontId="11" fillId="36" borderId="10" xfId="61" applyNumberFormat="1" applyFont="1" applyFill="1" applyBorder="1" applyAlignment="1" applyProtection="1">
      <alignment horizontal="center" vertical="center"/>
      <protection locked="0"/>
    </xf>
    <xf numFmtId="0" fontId="2" fillId="38" borderId="10" xfId="0" applyFont="1" applyFill="1" applyBorder="1" applyAlignment="1">
      <alignment wrapText="1"/>
    </xf>
    <xf numFmtId="164" fontId="6" fillId="39" borderId="10" xfId="42" applyNumberFormat="1" applyFont="1" applyFill="1" applyBorder="1" applyAlignment="1" applyProtection="1">
      <alignment horizontal="center" vertical="center"/>
      <protection locked="0"/>
    </xf>
    <xf numFmtId="164" fontId="3" fillId="33" borderId="10" xfId="42" applyNumberFormat="1" applyFont="1" applyFill="1" applyBorder="1" applyAlignment="1" applyProtection="1">
      <alignment horizontal="center" vertical="center"/>
      <protection locked="0"/>
    </xf>
    <xf numFmtId="164" fontId="3" fillId="40" borderId="10" xfId="42" applyNumberFormat="1" applyFont="1" applyFill="1" applyBorder="1" applyAlignment="1" applyProtection="1">
      <alignment horizontal="center" vertical="center"/>
      <protection locked="0"/>
    </xf>
    <xf numFmtId="164" fontId="6" fillId="33" borderId="10" xfId="42" applyNumberFormat="1" applyFont="1" applyFill="1" applyBorder="1" applyAlignment="1" applyProtection="1">
      <alignment horizontal="center" vertical="center"/>
      <protection locked="0"/>
    </xf>
    <xf numFmtId="164" fontId="3" fillId="33" borderId="10" xfId="42" applyNumberFormat="1" applyFont="1" applyFill="1" applyBorder="1" applyAlignment="1" applyProtection="1">
      <alignment horizontal="center" vertical="center" wrapText="1"/>
      <protection locked="0"/>
    </xf>
    <xf numFmtId="49" fontId="10"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protection/>
    </xf>
    <xf numFmtId="49" fontId="86" fillId="0" borderId="0" xfId="0" applyNumberFormat="1" applyFont="1" applyFill="1" applyAlignment="1" applyProtection="1">
      <alignment/>
      <protection/>
    </xf>
    <xf numFmtId="49" fontId="3" fillId="0" borderId="0" xfId="0" applyNumberFormat="1" applyFont="1" applyFill="1" applyAlignment="1" applyProtection="1">
      <alignment wrapText="1"/>
      <protection/>
    </xf>
    <xf numFmtId="49" fontId="11" fillId="33" borderId="0" xfId="0" applyNumberFormat="1" applyFont="1" applyFill="1" applyAlignment="1" applyProtection="1">
      <alignment/>
      <protection/>
    </xf>
    <xf numFmtId="49" fontId="11" fillId="33" borderId="10" xfId="0" applyNumberFormat="1" applyFont="1" applyFill="1" applyBorder="1" applyAlignment="1" applyProtection="1">
      <alignment/>
      <protection/>
    </xf>
    <xf numFmtId="49" fontId="18" fillId="33" borderId="0" xfId="0" applyNumberFormat="1" applyFont="1" applyFill="1" applyAlignment="1" applyProtection="1">
      <alignment horizontal="center"/>
      <protection/>
    </xf>
    <xf numFmtId="49" fontId="10" fillId="0" borderId="0" xfId="0" applyNumberFormat="1" applyFont="1" applyFill="1" applyBorder="1" applyAlignment="1" applyProtection="1">
      <alignment vertical="center" wrapText="1"/>
      <protection/>
    </xf>
    <xf numFmtId="49" fontId="3" fillId="0" borderId="0" xfId="0" applyNumberFormat="1" applyFont="1" applyFill="1" applyAlignment="1" applyProtection="1">
      <alignment horizontal="center" wrapText="1"/>
      <protection/>
    </xf>
    <xf numFmtId="49" fontId="0" fillId="33" borderId="0" xfId="0" applyNumberFormat="1" applyFont="1" applyFill="1" applyAlignment="1" applyProtection="1">
      <alignment/>
      <protection/>
    </xf>
    <xf numFmtId="49" fontId="0" fillId="33" borderId="0" xfId="0" applyNumberFormat="1" applyFont="1" applyFill="1" applyAlignment="1" applyProtection="1">
      <alignment horizontal="center"/>
      <protection/>
    </xf>
    <xf numFmtId="49" fontId="10" fillId="0" borderId="0" xfId="0" applyNumberFormat="1" applyFont="1" applyFill="1" applyAlignment="1">
      <alignment/>
    </xf>
    <xf numFmtId="164" fontId="9" fillId="0" borderId="0" xfId="42" applyNumberFormat="1" applyFont="1" applyAlignment="1">
      <alignment/>
    </xf>
    <xf numFmtId="49" fontId="10" fillId="0" borderId="0" xfId="0" applyNumberFormat="1" applyFont="1" applyAlignment="1">
      <alignment/>
    </xf>
    <xf numFmtId="49" fontId="0" fillId="0" borderId="0" xfId="0" applyNumberFormat="1" applyFont="1" applyAlignment="1" applyProtection="1">
      <alignment/>
      <protection locked="0"/>
    </xf>
    <xf numFmtId="49" fontId="5" fillId="0" borderId="10" xfId="0" applyNumberFormat="1" applyFont="1" applyBorder="1" applyAlignment="1" applyProtection="1">
      <alignment horizontal="center"/>
      <protection locked="0"/>
    </xf>
    <xf numFmtId="49" fontId="5" fillId="33" borderId="10" xfId="0" applyNumberFormat="1" applyFont="1" applyFill="1" applyBorder="1" applyAlignment="1" applyProtection="1">
      <alignment horizontal="left"/>
      <protection locked="0"/>
    </xf>
    <xf numFmtId="49" fontId="20" fillId="0" borderId="10" xfId="0" applyNumberFormat="1" applyFont="1" applyBorder="1" applyAlignment="1" applyProtection="1">
      <alignment horizontal="center"/>
      <protection locked="0"/>
    </xf>
    <xf numFmtId="49" fontId="20" fillId="33" borderId="10" xfId="0" applyNumberFormat="1" applyFont="1" applyFill="1" applyBorder="1" applyAlignment="1" applyProtection="1">
      <alignment horizontal="left"/>
      <protection locked="0"/>
    </xf>
    <xf numFmtId="2" fontId="0" fillId="0" borderId="0" xfId="0" applyNumberFormat="1" applyAlignment="1" applyProtection="1">
      <alignment/>
      <protection locked="0"/>
    </xf>
    <xf numFmtId="49" fontId="6" fillId="0" borderId="10" xfId="0" applyNumberFormat="1" applyFont="1" applyBorder="1" applyAlignment="1" applyProtection="1">
      <alignment horizontal="center"/>
      <protection locked="0"/>
    </xf>
    <xf numFmtId="49" fontId="6" fillId="33" borderId="10" xfId="0" applyNumberFormat="1" applyFont="1" applyFill="1" applyBorder="1" applyAlignment="1" applyProtection="1">
      <alignment horizontal="left"/>
      <protection locked="0"/>
    </xf>
    <xf numFmtId="49" fontId="6" fillId="0" borderId="17" xfId="0" applyNumberFormat="1" applyFont="1" applyBorder="1" applyAlignment="1" applyProtection="1">
      <alignment horizontal="center"/>
      <protection locked="0"/>
    </xf>
    <xf numFmtId="49" fontId="3" fillId="0" borderId="10" xfId="0" applyNumberFormat="1" applyFont="1" applyBorder="1" applyAlignment="1" applyProtection="1">
      <alignment horizontal="center"/>
      <protection locked="0"/>
    </xf>
    <xf numFmtId="164" fontId="9" fillId="0" borderId="0" xfId="42" applyNumberFormat="1" applyFont="1" applyFill="1" applyAlignment="1">
      <alignment/>
    </xf>
    <xf numFmtId="164" fontId="9" fillId="0" borderId="0" xfId="42" applyNumberFormat="1" applyFont="1" applyAlignment="1">
      <alignment/>
    </xf>
    <xf numFmtId="49" fontId="0" fillId="33" borderId="0" xfId="0" applyNumberFormat="1" applyFont="1" applyFill="1" applyAlignment="1">
      <alignment horizontal="left"/>
    </xf>
    <xf numFmtId="1" fontId="0" fillId="33" borderId="0" xfId="0" applyNumberFormat="1" applyFont="1" applyFill="1" applyAlignment="1">
      <alignment horizontal="center"/>
    </xf>
    <xf numFmtId="49" fontId="11"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xf>
    <xf numFmtId="0" fontId="0" fillId="0" borderId="0" xfId="0" applyAlignment="1">
      <alignment/>
    </xf>
    <xf numFmtId="49" fontId="8" fillId="0" borderId="10" xfId="0" applyNumberFormat="1" applyFont="1" applyBorder="1" applyAlignment="1" applyProtection="1">
      <alignment horizontal="center" wrapText="1"/>
      <protection locked="0"/>
    </xf>
    <xf numFmtId="49" fontId="8" fillId="0" borderId="10" xfId="0" applyNumberFormat="1" applyFont="1" applyBorder="1" applyAlignment="1" applyProtection="1">
      <alignment horizontal="left" wrapText="1"/>
      <protection locked="0"/>
    </xf>
    <xf numFmtId="164" fontId="8" fillId="33" borderId="15" xfId="42" applyNumberFormat="1" applyFont="1" applyFill="1" applyBorder="1" applyAlignment="1" applyProtection="1">
      <alignment horizontal="center" wrapText="1"/>
      <protection locked="0"/>
    </xf>
    <xf numFmtId="164" fontId="11" fillId="33" borderId="17" xfId="42" applyNumberFormat="1" applyFont="1" applyFill="1" applyBorder="1" applyAlignment="1" applyProtection="1">
      <alignment horizontal="center"/>
      <protection locked="0"/>
    </xf>
    <xf numFmtId="164" fontId="11" fillId="33" borderId="15" xfId="42" applyNumberFormat="1" applyFont="1" applyFill="1" applyBorder="1" applyAlignment="1" applyProtection="1">
      <alignment horizontal="center"/>
      <protection locked="0"/>
    </xf>
    <xf numFmtId="49" fontId="8" fillId="0" borderId="0" xfId="0" applyNumberFormat="1" applyFont="1" applyBorder="1" applyAlignment="1" applyProtection="1">
      <alignment vertical="justify" textRotation="90" wrapText="1"/>
      <protection locked="0"/>
    </xf>
    <xf numFmtId="49" fontId="0" fillId="0" borderId="0" xfId="0" applyNumberFormat="1" applyFont="1" applyBorder="1" applyAlignment="1" applyProtection="1">
      <alignment/>
      <protection locked="0"/>
    </xf>
    <xf numFmtId="49" fontId="8" fillId="0" borderId="10" xfId="0" applyNumberFormat="1" applyFont="1" applyBorder="1" applyAlignment="1" applyProtection="1">
      <alignment horizontal="center"/>
      <protection locked="0"/>
    </xf>
    <xf numFmtId="49" fontId="8" fillId="33" borderId="10" xfId="0" applyNumberFormat="1" applyFont="1" applyFill="1" applyBorder="1" applyAlignment="1" applyProtection="1">
      <alignment horizontal="left"/>
      <protection locked="0"/>
    </xf>
    <xf numFmtId="49" fontId="8" fillId="0" borderId="17" xfId="0" applyNumberFormat="1" applyFont="1" applyBorder="1" applyAlignment="1" applyProtection="1">
      <alignment horizontal="center"/>
      <protection locked="0"/>
    </xf>
    <xf numFmtId="49" fontId="11" fillId="33" borderId="10" xfId="0" applyNumberFormat="1" applyFont="1" applyFill="1" applyBorder="1" applyAlignment="1" applyProtection="1">
      <alignment horizontal="left"/>
      <protection locked="0"/>
    </xf>
    <xf numFmtId="164" fontId="8" fillId="33" borderId="10" xfId="42" applyNumberFormat="1" applyFont="1" applyFill="1" applyBorder="1" applyAlignment="1" applyProtection="1">
      <alignment horizontal="center"/>
      <protection locked="0"/>
    </xf>
    <xf numFmtId="164" fontId="11" fillId="33" borderId="10" xfId="42" applyNumberFormat="1" applyFont="1" applyFill="1" applyBorder="1" applyAlignment="1" applyProtection="1">
      <alignment vertical="center"/>
      <protection locked="0"/>
    </xf>
    <xf numFmtId="164" fontId="11" fillId="33" borderId="10" xfId="42" applyNumberFormat="1" applyFont="1" applyFill="1" applyBorder="1" applyAlignment="1" applyProtection="1">
      <alignment/>
      <protection locked="0"/>
    </xf>
    <xf numFmtId="49" fontId="2" fillId="0" borderId="0" xfId="0" applyNumberFormat="1" applyFont="1" applyBorder="1" applyAlignment="1" applyProtection="1">
      <alignment/>
      <protection locked="0"/>
    </xf>
    <xf numFmtId="49" fontId="2" fillId="0" borderId="0" xfId="0" applyNumberFormat="1" applyFont="1" applyAlignment="1" applyProtection="1">
      <alignment/>
      <protection locked="0"/>
    </xf>
    <xf numFmtId="49" fontId="11" fillId="0" borderId="10" xfId="0" applyNumberFormat="1" applyFont="1" applyBorder="1" applyAlignment="1" applyProtection="1">
      <alignment horizontal="center"/>
      <protection locked="0"/>
    </xf>
    <xf numFmtId="49" fontId="10" fillId="0" borderId="0" xfId="0" applyNumberFormat="1" applyFont="1" applyFill="1" applyBorder="1" applyAlignment="1">
      <alignment vertical="center" wrapText="1"/>
    </xf>
    <xf numFmtId="49" fontId="10" fillId="0" borderId="0" xfId="0" applyNumberFormat="1" applyFont="1" applyFill="1" applyBorder="1" applyAlignment="1">
      <alignment/>
    </xf>
    <xf numFmtId="49" fontId="10" fillId="33" borderId="0" xfId="0" applyNumberFormat="1" applyFont="1" applyFill="1" applyBorder="1" applyAlignment="1">
      <alignment/>
    </xf>
    <xf numFmtId="43" fontId="9" fillId="0" borderId="0" xfId="42" applyFont="1" applyAlignment="1">
      <alignment/>
    </xf>
    <xf numFmtId="0" fontId="11" fillId="0" borderId="10" xfId="0" applyFont="1" applyBorder="1" applyAlignment="1" applyProtection="1">
      <alignment wrapText="1"/>
      <protection locked="0"/>
    </xf>
    <xf numFmtId="0" fontId="0" fillId="0" borderId="0" xfId="0" applyAlignment="1" applyProtection="1">
      <alignment/>
      <protection locked="0"/>
    </xf>
    <xf numFmtId="0" fontId="11" fillId="0" borderId="10" xfId="0" applyFont="1" applyBorder="1" applyAlignment="1" applyProtection="1">
      <alignment horizontal="center"/>
      <protection locked="0"/>
    </xf>
    <xf numFmtId="0" fontId="11" fillId="0" borderId="10" xfId="0" applyFont="1" applyBorder="1" applyAlignment="1" applyProtection="1">
      <alignment/>
      <protection locked="0"/>
    </xf>
    <xf numFmtId="164" fontId="22" fillId="33" borderId="10" xfId="42" applyNumberFormat="1" applyFont="1" applyFill="1" applyBorder="1" applyAlignment="1" applyProtection="1">
      <alignment horizontal="center" vertical="center"/>
      <protection locked="0"/>
    </xf>
    <xf numFmtId="164" fontId="22" fillId="33" borderId="10" xfId="42" applyNumberFormat="1" applyFont="1" applyFill="1" applyBorder="1" applyAlignment="1" applyProtection="1">
      <alignment vertical="center"/>
      <protection locked="0"/>
    </xf>
    <xf numFmtId="164" fontId="3" fillId="33" borderId="10" xfId="42" applyNumberFormat="1" applyFont="1" applyFill="1" applyBorder="1" applyAlignment="1" applyProtection="1">
      <alignment horizontal="center"/>
      <protection locked="0"/>
    </xf>
    <xf numFmtId="164" fontId="21" fillId="33" borderId="10" xfId="42" applyNumberFormat="1" applyFont="1" applyFill="1" applyBorder="1" applyAlignment="1" applyProtection="1">
      <alignment horizontal="center"/>
      <protection locked="0"/>
    </xf>
    <xf numFmtId="164" fontId="0" fillId="33" borderId="10" xfId="42" applyNumberFormat="1" applyFont="1" applyFill="1" applyBorder="1" applyAlignment="1" applyProtection="1">
      <alignment horizontal="center"/>
      <protection locked="0"/>
    </xf>
    <xf numFmtId="164" fontId="21" fillId="33" borderId="10" xfId="42" applyNumberFormat="1" applyFont="1" applyFill="1" applyBorder="1" applyAlignment="1" applyProtection="1">
      <alignment/>
      <protection locked="0"/>
    </xf>
    <xf numFmtId="49" fontId="0" fillId="0" borderId="0" xfId="0" applyNumberFormat="1" applyAlignment="1" applyProtection="1">
      <alignment/>
      <protection locked="0"/>
    </xf>
    <xf numFmtId="0" fontId="5" fillId="0" borderId="10" xfId="0" applyFont="1" applyBorder="1" applyAlignment="1" applyProtection="1">
      <alignment horizontal="center"/>
      <protection locked="0"/>
    </xf>
    <xf numFmtId="0" fontId="5" fillId="33" borderId="10" xfId="0" applyFont="1" applyFill="1" applyBorder="1" applyAlignment="1" applyProtection="1">
      <alignment horizontal="left"/>
      <protection locked="0"/>
    </xf>
    <xf numFmtId="0" fontId="20" fillId="0" borderId="10" xfId="0" applyFont="1" applyBorder="1" applyAlignment="1" applyProtection="1">
      <alignment horizontal="center"/>
      <protection locked="0"/>
    </xf>
    <xf numFmtId="0" fontId="33" fillId="0" borderId="10" xfId="0" applyFont="1" applyFill="1" applyBorder="1" applyAlignment="1">
      <alignment horizontal="center" vertical="center" wrapText="1"/>
    </xf>
    <xf numFmtId="0" fontId="33" fillId="0" borderId="10" xfId="0" applyFont="1" applyFill="1" applyBorder="1" applyAlignment="1">
      <alignment vertical="center" wrapText="1"/>
    </xf>
    <xf numFmtId="0" fontId="31" fillId="0" borderId="0" xfId="0" applyFont="1" applyAlignment="1" applyProtection="1">
      <alignment horizontal="center"/>
      <protection locked="0"/>
    </xf>
    <xf numFmtId="0" fontId="33" fillId="0" borderId="10" xfId="0" applyFont="1" applyBorder="1" applyAlignment="1" applyProtection="1">
      <alignment horizontal="center"/>
      <protection locked="0"/>
    </xf>
    <xf numFmtId="0" fontId="33" fillId="33" borderId="10" xfId="0" applyFont="1" applyFill="1" applyBorder="1" applyAlignment="1" applyProtection="1">
      <alignment horizontal="left"/>
      <protection locked="0"/>
    </xf>
    <xf numFmtId="0" fontId="29" fillId="0" borderId="0" xfId="0" applyFont="1" applyAlignment="1" applyProtection="1">
      <alignment/>
      <protection locked="0"/>
    </xf>
    <xf numFmtId="0" fontId="33" fillId="0" borderId="17" xfId="0" applyFont="1" applyBorder="1" applyAlignment="1" applyProtection="1">
      <alignment horizontal="center"/>
      <protection locked="0"/>
    </xf>
    <xf numFmtId="0" fontId="32" fillId="0" borderId="10" xfId="0" applyFont="1" applyBorder="1" applyAlignment="1" applyProtection="1">
      <alignment horizontal="center"/>
      <protection locked="0"/>
    </xf>
    <xf numFmtId="0" fontId="32" fillId="33" borderId="10" xfId="0" applyFont="1" applyFill="1" applyBorder="1" applyAlignment="1" applyProtection="1">
      <alignment horizontal="left"/>
      <protection locked="0"/>
    </xf>
    <xf numFmtId="164" fontId="32" fillId="33" borderId="10" xfId="42" applyNumberFormat="1" applyFont="1" applyFill="1" applyBorder="1" applyAlignment="1" applyProtection="1">
      <alignment horizontal="center"/>
      <protection locked="0"/>
    </xf>
    <xf numFmtId="164" fontId="31" fillId="33" borderId="10" xfId="42" applyNumberFormat="1" applyFont="1" applyFill="1" applyBorder="1" applyAlignment="1" applyProtection="1">
      <alignment horizontal="center"/>
      <protection locked="0"/>
    </xf>
    <xf numFmtId="164" fontId="33" fillId="33" borderId="10" xfId="42" applyNumberFormat="1" applyFont="1" applyFill="1" applyBorder="1" applyAlignment="1" applyProtection="1">
      <alignment horizontal="center"/>
      <protection locked="0"/>
    </xf>
    <xf numFmtId="164" fontId="33" fillId="33" borderId="10" xfId="42" applyNumberFormat="1" applyFont="1" applyFill="1" applyBorder="1" applyAlignment="1" applyProtection="1">
      <alignment/>
      <protection locked="0"/>
    </xf>
    <xf numFmtId="164" fontId="29" fillId="33" borderId="10" xfId="42" applyNumberFormat="1" applyFont="1" applyFill="1" applyBorder="1" applyAlignment="1" applyProtection="1">
      <alignment/>
      <protection locked="0"/>
    </xf>
    <xf numFmtId="49" fontId="8" fillId="0" borderId="12" xfId="0" applyNumberFormat="1" applyFont="1" applyFill="1" applyBorder="1" applyAlignment="1">
      <alignment horizontal="center" vertical="center" wrapText="1" readingOrder="1"/>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11" fillId="33" borderId="10" xfId="0" applyFont="1" applyFill="1" applyBorder="1" applyAlignment="1" applyProtection="1">
      <alignment horizontal="center" vertical="center" wrapText="1"/>
      <protection locked="0"/>
    </xf>
    <xf numFmtId="0" fontId="87" fillId="33" borderId="10" xfId="0" applyFont="1" applyFill="1" applyBorder="1" applyAlignment="1" applyProtection="1">
      <alignment horizontal="center" vertical="center" wrapText="1"/>
      <protection locked="0"/>
    </xf>
    <xf numFmtId="0" fontId="31" fillId="0" borderId="0" xfId="0" applyFont="1" applyAlignment="1" applyProtection="1">
      <alignment/>
      <protection locked="0"/>
    </xf>
    <xf numFmtId="0" fontId="11" fillId="0" borderId="10"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33" borderId="10" xfId="0" applyFont="1" applyFill="1" applyBorder="1" applyAlignment="1" applyProtection="1">
      <alignment horizontal="center" vertical="center" wrapText="1"/>
      <protection locked="0"/>
    </xf>
    <xf numFmtId="0" fontId="5" fillId="0" borderId="0" xfId="58" applyFont="1" applyBorder="1" applyAlignment="1">
      <alignment wrapText="1"/>
      <protection/>
    </xf>
    <xf numFmtId="0" fontId="20" fillId="0" borderId="0" xfId="58" applyFont="1" applyBorder="1" applyAlignment="1">
      <alignment vertical="center" wrapText="1"/>
      <protection/>
    </xf>
    <xf numFmtId="164" fontId="7" fillId="0" borderId="10" xfId="42" applyNumberFormat="1" applyFont="1" applyBorder="1" applyAlignment="1" applyProtection="1">
      <alignment/>
      <protection locked="0"/>
    </xf>
    <xf numFmtId="49" fontId="88" fillId="33" borderId="0" xfId="0" applyNumberFormat="1" applyFont="1" applyFill="1" applyAlignment="1" applyProtection="1">
      <alignment/>
      <protection/>
    </xf>
    <xf numFmtId="0" fontId="0" fillId="0" borderId="10" xfId="0" applyBorder="1" applyAlignment="1">
      <alignment horizontal="right" wrapText="1"/>
    </xf>
    <xf numFmtId="49" fontId="47" fillId="0" borderId="18" xfId="0" applyNumberFormat="1" applyFont="1" applyFill="1" applyBorder="1" applyAlignment="1" applyProtection="1">
      <alignment wrapText="1"/>
      <protection locked="0"/>
    </xf>
    <xf numFmtId="49" fontId="15" fillId="0" borderId="0" xfId="0" applyNumberFormat="1" applyFont="1" applyFill="1" applyBorder="1" applyAlignment="1" applyProtection="1">
      <alignment/>
      <protection locked="0"/>
    </xf>
    <xf numFmtId="49" fontId="15" fillId="33" borderId="0" xfId="0" applyNumberFormat="1" applyFont="1" applyFill="1" applyBorder="1" applyAlignment="1" applyProtection="1">
      <alignment/>
      <protection locked="0"/>
    </xf>
    <xf numFmtId="49" fontId="47" fillId="0" borderId="18" xfId="0" applyNumberFormat="1" applyFont="1" applyFill="1" applyBorder="1" applyAlignment="1" applyProtection="1">
      <alignment wrapText="1"/>
      <protection/>
    </xf>
    <xf numFmtId="49" fontId="15" fillId="0" borderId="0" xfId="0" applyNumberFormat="1" applyFont="1" applyFill="1" applyBorder="1" applyAlignment="1" applyProtection="1">
      <alignment/>
      <protection/>
    </xf>
    <xf numFmtId="49" fontId="15" fillId="33" borderId="0" xfId="0" applyNumberFormat="1" applyFont="1" applyFill="1" applyBorder="1" applyAlignment="1">
      <alignment/>
    </xf>
    <xf numFmtId="49" fontId="15" fillId="33" borderId="0" xfId="0" applyNumberFormat="1" applyFont="1" applyFill="1" applyAlignment="1">
      <alignment/>
    </xf>
    <xf numFmtId="49" fontId="47" fillId="0" borderId="18" xfId="0" applyNumberFormat="1" applyFont="1" applyFill="1" applyBorder="1" applyAlignment="1" applyProtection="1">
      <alignment vertical="center" wrapText="1"/>
      <protection/>
    </xf>
    <xf numFmtId="49" fontId="15" fillId="0" borderId="0" xfId="0" applyNumberFormat="1" applyFont="1" applyFill="1" applyAlignment="1">
      <alignment/>
    </xf>
    <xf numFmtId="49" fontId="47" fillId="0" borderId="18" xfId="0" applyNumberFormat="1" applyFont="1" applyFill="1" applyBorder="1" applyAlignment="1">
      <alignment wrapText="1"/>
    </xf>
    <xf numFmtId="49" fontId="48" fillId="0" borderId="0" xfId="0" applyNumberFormat="1" applyFont="1" applyAlignment="1">
      <alignment/>
    </xf>
    <xf numFmtId="49" fontId="15" fillId="0" borderId="0" xfId="0" applyNumberFormat="1" applyFont="1" applyAlignment="1">
      <alignment/>
    </xf>
    <xf numFmtId="49" fontId="49" fillId="0" borderId="0" xfId="0" applyNumberFormat="1" applyFont="1" applyAlignment="1">
      <alignment/>
    </xf>
    <xf numFmtId="49" fontId="50" fillId="0" borderId="18" xfId="0" applyNumberFormat="1" applyFont="1" applyBorder="1" applyAlignment="1">
      <alignment horizontal="center"/>
    </xf>
    <xf numFmtId="164" fontId="47" fillId="0" borderId="18" xfId="42" applyNumberFormat="1" applyFont="1" applyFill="1" applyBorder="1" applyAlignment="1">
      <alignment wrapText="1"/>
    </xf>
    <xf numFmtId="164" fontId="51" fillId="33" borderId="0" xfId="42" applyNumberFormat="1" applyFont="1" applyFill="1" applyBorder="1" applyAlignment="1">
      <alignment horizontal="center" wrapText="1"/>
    </xf>
    <xf numFmtId="164" fontId="47" fillId="33" borderId="0" xfId="42" applyNumberFormat="1" applyFont="1" applyFill="1" applyBorder="1" applyAlignment="1">
      <alignment horizontal="center"/>
    </xf>
    <xf numFmtId="164" fontId="41" fillId="33" borderId="0" xfId="42" applyNumberFormat="1" applyFont="1" applyFill="1" applyBorder="1" applyAlignment="1">
      <alignment horizontal="center"/>
    </xf>
    <xf numFmtId="49" fontId="47" fillId="0" borderId="0" xfId="0" applyNumberFormat="1" applyFont="1" applyAlignment="1">
      <alignment/>
    </xf>
    <xf numFmtId="0" fontId="15" fillId="0" borderId="0" xfId="0" applyFont="1" applyAlignment="1">
      <alignment/>
    </xf>
    <xf numFmtId="49" fontId="47" fillId="0" borderId="0" xfId="0" applyNumberFormat="1" applyFont="1" applyFill="1" applyBorder="1" applyAlignment="1">
      <alignment wrapText="1"/>
    </xf>
    <xf numFmtId="164" fontId="47" fillId="0" borderId="18" xfId="42" applyNumberFormat="1" applyFont="1" applyBorder="1" applyAlignment="1">
      <alignment/>
    </xf>
    <xf numFmtId="0" fontId="45" fillId="0" borderId="0" xfId="0" applyFont="1" applyAlignment="1">
      <alignment/>
    </xf>
    <xf numFmtId="49" fontId="14" fillId="0" borderId="18" xfId="58" applyNumberFormat="1" applyFont="1" applyFill="1" applyBorder="1" applyAlignment="1">
      <alignment vertical="center" wrapText="1"/>
      <protection/>
    </xf>
    <xf numFmtId="164" fontId="5" fillId="33" borderId="10" xfId="42" applyNumberFormat="1" applyFont="1" applyFill="1" applyBorder="1" applyAlignment="1" applyProtection="1">
      <alignment horizontal="center" vertical="center"/>
      <protection locked="0"/>
    </xf>
    <xf numFmtId="164" fontId="5" fillId="36" borderId="10" xfId="42" applyNumberFormat="1" applyFont="1" applyFill="1" applyBorder="1" applyAlignment="1" applyProtection="1">
      <alignment horizontal="center" vertical="center"/>
      <protection locked="0"/>
    </xf>
    <xf numFmtId="164" fontId="5" fillId="0" borderId="10" xfId="42" applyNumberFormat="1" applyFont="1" applyFill="1" applyBorder="1" applyAlignment="1" applyProtection="1">
      <alignment horizontal="center" vertical="center"/>
      <protection locked="0"/>
    </xf>
    <xf numFmtId="164" fontId="5" fillId="34" borderId="19" xfId="42" applyNumberFormat="1" applyFont="1" applyFill="1" applyBorder="1" applyAlignment="1" applyProtection="1">
      <alignment horizontal="center" vertical="center" wrapText="1"/>
      <protection locked="0"/>
    </xf>
    <xf numFmtId="164" fontId="5" fillId="33" borderId="10" xfId="42" applyNumberFormat="1" applyFont="1" applyFill="1" applyBorder="1" applyAlignment="1" applyProtection="1">
      <alignment horizontal="center"/>
      <protection locked="0"/>
    </xf>
    <xf numFmtId="10" fontId="5" fillId="36" borderId="10" xfId="61" applyNumberFormat="1" applyFont="1" applyFill="1" applyBorder="1" applyAlignment="1" applyProtection="1">
      <alignment horizontal="center" vertical="center"/>
      <protection locked="0"/>
    </xf>
    <xf numFmtId="164" fontId="20" fillId="34" borderId="10" xfId="42" applyNumberFormat="1" applyFont="1" applyFill="1" applyBorder="1" applyAlignment="1" applyProtection="1">
      <alignment horizontal="center" vertical="center"/>
      <protection locked="0"/>
    </xf>
    <xf numFmtId="164" fontId="20" fillId="36" borderId="10" xfId="42" applyNumberFormat="1" applyFont="1" applyFill="1" applyBorder="1" applyAlignment="1" applyProtection="1">
      <alignment horizontal="center" vertical="center"/>
      <protection locked="0"/>
    </xf>
    <xf numFmtId="164" fontId="20" fillId="33" borderId="10" xfId="42" applyNumberFormat="1" applyFont="1" applyFill="1" applyBorder="1" applyAlignment="1" applyProtection="1">
      <alignment horizontal="center" vertical="center"/>
      <protection locked="0"/>
    </xf>
    <xf numFmtId="10" fontId="20" fillId="36" borderId="10" xfId="61" applyNumberFormat="1" applyFont="1" applyFill="1" applyBorder="1" applyAlignment="1" applyProtection="1">
      <alignment horizontal="center" vertical="center"/>
      <protection locked="0"/>
    </xf>
    <xf numFmtId="49" fontId="8" fillId="0" borderId="11" xfId="57" applyNumberFormat="1" applyFont="1" applyFill="1" applyBorder="1" applyAlignment="1" applyProtection="1">
      <alignment vertical="center" wrapText="1"/>
      <protection/>
    </xf>
    <xf numFmtId="49" fontId="8" fillId="0" borderId="11" xfId="57" applyNumberFormat="1" applyFont="1" applyFill="1" applyBorder="1" applyAlignment="1" applyProtection="1">
      <alignment horizontal="center" vertical="center" wrapText="1"/>
      <protection/>
    </xf>
    <xf numFmtId="3" fontId="6" fillId="35" borderId="10" xfId="44" applyNumberFormat="1" applyFont="1" applyFill="1" applyBorder="1" applyAlignment="1" applyProtection="1">
      <alignment horizontal="center" vertical="center" shrinkToFit="1"/>
      <protection/>
    </xf>
    <xf numFmtId="3" fontId="6" fillId="36" borderId="10" xfId="44" applyNumberFormat="1" applyFont="1" applyFill="1" applyBorder="1" applyAlignment="1" applyProtection="1">
      <alignment horizontal="center" vertical="center" shrinkToFit="1"/>
      <protection/>
    </xf>
    <xf numFmtId="3" fontId="6" fillId="37" borderId="10" xfId="44" applyNumberFormat="1" applyFont="1" applyFill="1" applyBorder="1" applyAlignment="1" applyProtection="1">
      <alignment horizontal="center" vertical="center" shrinkToFit="1"/>
      <protection/>
    </xf>
    <xf numFmtId="165" fontId="6" fillId="36" borderId="10" xfId="61" applyNumberFormat="1" applyFont="1" applyFill="1" applyBorder="1" applyAlignment="1" applyProtection="1">
      <alignment horizontal="center" vertical="center" shrinkToFit="1"/>
      <protection/>
    </xf>
    <xf numFmtId="49" fontId="8" fillId="7" borderId="11" xfId="57" applyNumberFormat="1" applyFont="1" applyFill="1" applyBorder="1" applyAlignment="1" applyProtection="1">
      <alignment vertical="center" wrapText="1"/>
      <protection/>
    </xf>
    <xf numFmtId="3" fontId="6" fillId="7" borderId="10" xfId="44" applyNumberFormat="1" applyFont="1" applyFill="1" applyBorder="1" applyAlignment="1" applyProtection="1">
      <alignment horizontal="center" vertical="center" shrinkToFit="1"/>
      <protection/>
    </xf>
    <xf numFmtId="165" fontId="6" fillId="7" borderId="10" xfId="61" applyNumberFormat="1" applyFont="1" applyFill="1" applyBorder="1" applyAlignment="1" applyProtection="1">
      <alignment horizontal="center" vertical="center" shrinkToFit="1"/>
      <protection/>
    </xf>
    <xf numFmtId="49" fontId="11" fillId="0" borderId="11" xfId="57" applyNumberFormat="1" applyFont="1" applyFill="1" applyBorder="1" applyAlignment="1" applyProtection="1">
      <alignment vertical="center" wrapText="1"/>
      <protection/>
    </xf>
    <xf numFmtId="3" fontId="3" fillId="35" borderId="10" xfId="44" applyNumberFormat="1" applyFont="1" applyFill="1" applyBorder="1" applyAlignment="1" applyProtection="1">
      <alignment horizontal="center" vertical="center" shrinkToFit="1"/>
      <protection/>
    </xf>
    <xf numFmtId="49" fontId="8" fillId="2" borderId="11" xfId="57" applyNumberFormat="1" applyFont="1" applyFill="1" applyBorder="1" applyAlignment="1" applyProtection="1">
      <alignment vertical="center" wrapText="1"/>
      <protection/>
    </xf>
    <xf numFmtId="3" fontId="6" fillId="2" borderId="10" xfId="44" applyNumberFormat="1" applyFont="1" applyFill="1" applyBorder="1" applyAlignment="1" applyProtection="1">
      <alignment horizontal="center" vertical="center" shrinkToFit="1"/>
      <protection/>
    </xf>
    <xf numFmtId="165" fontId="6" fillId="2" borderId="10" xfId="61" applyNumberFormat="1" applyFont="1" applyFill="1" applyBorder="1" applyAlignment="1" applyProtection="1">
      <alignment horizontal="center" vertical="center" shrinkToFit="1"/>
      <protection/>
    </xf>
    <xf numFmtId="0" fontId="8" fillId="0" borderId="11" xfId="57" applyNumberFormat="1" applyFont="1" applyFill="1" applyBorder="1" applyAlignment="1" applyProtection="1">
      <alignment vertical="center" wrapText="1"/>
      <protection/>
    </xf>
    <xf numFmtId="0" fontId="8" fillId="7" borderId="11" xfId="57" applyNumberFormat="1" applyFont="1" applyFill="1" applyBorder="1" applyAlignment="1" applyProtection="1">
      <alignment vertical="center" wrapText="1"/>
      <protection/>
    </xf>
    <xf numFmtId="0" fontId="11" fillId="0" borderId="11" xfId="57" applyNumberFormat="1" applyFont="1" applyFill="1" applyBorder="1" applyAlignment="1" applyProtection="1">
      <alignment vertical="center" wrapText="1"/>
      <protection/>
    </xf>
    <xf numFmtId="0" fontId="8" fillId="2" borderId="11" xfId="57" applyNumberFormat="1" applyFont="1" applyFill="1" applyBorder="1" applyAlignment="1" applyProtection="1">
      <alignment vertical="center" wrapText="1"/>
      <protection/>
    </xf>
    <xf numFmtId="164" fontId="11" fillId="36" borderId="10" xfId="42" applyNumberFormat="1" applyFont="1" applyFill="1" applyBorder="1" applyAlignment="1" applyProtection="1">
      <alignment horizontal="center" vertical="center"/>
      <protection locked="0"/>
    </xf>
    <xf numFmtId="10" fontId="11" fillId="36" borderId="10" xfId="61" applyNumberFormat="1" applyFont="1" applyFill="1" applyBorder="1" applyAlignment="1" applyProtection="1">
      <alignment horizontal="center" vertical="center"/>
      <protection locked="0"/>
    </xf>
    <xf numFmtId="164" fontId="8" fillId="36" borderId="10" xfId="42" applyNumberFormat="1" applyFont="1" applyFill="1" applyBorder="1" applyAlignment="1" applyProtection="1">
      <alignment horizontal="center" vertical="center"/>
      <protection locked="0"/>
    </xf>
    <xf numFmtId="164" fontId="11" fillId="33" borderId="17" xfId="42" applyNumberFormat="1" applyFont="1" applyFill="1" applyBorder="1" applyAlignment="1" applyProtection="1">
      <alignment vertical="center" wrapText="1"/>
      <protection locked="0"/>
    </xf>
    <xf numFmtId="164" fontId="11" fillId="33" borderId="10" xfId="42" applyNumberFormat="1" applyFont="1" applyFill="1" applyBorder="1" applyAlignment="1" applyProtection="1">
      <alignment horizontal="center" vertical="center"/>
      <protection locked="0"/>
    </xf>
    <xf numFmtId="164" fontId="11" fillId="37" borderId="10" xfId="42" applyNumberFormat="1" applyFont="1" applyFill="1" applyBorder="1" applyAlignment="1" applyProtection="1">
      <alignment horizontal="center" vertical="center"/>
      <protection locked="0"/>
    </xf>
    <xf numFmtId="164" fontId="8" fillId="37" borderId="10" xfId="42" applyNumberFormat="1" applyFont="1" applyFill="1" applyBorder="1" applyAlignment="1" applyProtection="1">
      <alignment horizontal="center" vertical="center"/>
      <protection locked="0"/>
    </xf>
    <xf numFmtId="164" fontId="8" fillId="36" borderId="10" xfId="42" applyNumberFormat="1" applyFont="1" applyFill="1" applyBorder="1" applyAlignment="1" applyProtection="1">
      <alignment horizontal="center" vertical="center"/>
      <protection locked="0"/>
    </xf>
    <xf numFmtId="10" fontId="8" fillId="36" borderId="10" xfId="61" applyNumberFormat="1" applyFont="1" applyFill="1" applyBorder="1" applyAlignment="1" applyProtection="1">
      <alignment horizontal="center" vertical="center"/>
      <protection locked="0"/>
    </xf>
    <xf numFmtId="3" fontId="5" fillId="36" borderId="10" xfId="44" applyNumberFormat="1" applyFont="1" applyFill="1" applyBorder="1" applyAlignment="1" applyProtection="1">
      <alignment horizontal="center" vertical="center"/>
      <protection/>
    </xf>
    <xf numFmtId="3" fontId="5" fillId="35" borderId="10" xfId="44" applyNumberFormat="1" applyFont="1" applyFill="1" applyBorder="1" applyAlignment="1" applyProtection="1">
      <alignment horizontal="center" vertical="center"/>
      <protection/>
    </xf>
    <xf numFmtId="165" fontId="5" fillId="36" borderId="10" xfId="61" applyNumberFormat="1" applyFont="1" applyFill="1" applyBorder="1" applyAlignment="1" applyProtection="1">
      <alignment horizontal="center" vertical="center"/>
      <protection/>
    </xf>
    <xf numFmtId="3" fontId="5" fillId="7" borderId="10" xfId="44" applyNumberFormat="1" applyFont="1" applyFill="1" applyBorder="1" applyAlignment="1" applyProtection="1">
      <alignment horizontal="center" vertical="center"/>
      <protection/>
    </xf>
    <xf numFmtId="165" fontId="5" fillId="7" borderId="10" xfId="61" applyNumberFormat="1" applyFont="1" applyFill="1" applyBorder="1" applyAlignment="1" applyProtection="1">
      <alignment horizontal="center" vertical="center"/>
      <protection/>
    </xf>
    <xf numFmtId="3" fontId="20" fillId="35" borderId="10" xfId="44" applyNumberFormat="1" applyFont="1" applyFill="1" applyBorder="1" applyAlignment="1" applyProtection="1">
      <alignment horizontal="center" vertical="center"/>
      <protection/>
    </xf>
    <xf numFmtId="3" fontId="5" fillId="2" borderId="10" xfId="44" applyNumberFormat="1" applyFont="1" applyFill="1" applyBorder="1" applyAlignment="1" applyProtection="1">
      <alignment horizontal="center" vertical="center"/>
      <protection/>
    </xf>
    <xf numFmtId="165" fontId="5" fillId="2" borderId="10" xfId="61" applyNumberFormat="1" applyFont="1" applyFill="1" applyBorder="1" applyAlignment="1" applyProtection="1">
      <alignment horizontal="center" vertical="center"/>
      <protection/>
    </xf>
    <xf numFmtId="164" fontId="11" fillId="33" borderId="10" xfId="42" applyNumberFormat="1" applyFont="1" applyFill="1" applyBorder="1" applyAlignment="1" applyProtection="1">
      <alignment horizontal="center"/>
      <protection locked="0"/>
    </xf>
    <xf numFmtId="164" fontId="8" fillId="4" borderId="15" xfId="42" applyNumberFormat="1" applyFont="1" applyFill="1" applyBorder="1" applyAlignment="1" applyProtection="1">
      <alignment horizontal="center" wrapText="1"/>
      <protection locked="0"/>
    </xf>
    <xf numFmtId="164" fontId="8" fillId="7" borderId="15" xfId="42" applyNumberFormat="1" applyFont="1" applyFill="1" applyBorder="1" applyAlignment="1" applyProtection="1">
      <alignment horizontal="center" wrapText="1"/>
      <protection locked="0"/>
    </xf>
    <xf numFmtId="164" fontId="8" fillId="6" borderId="15" xfId="42" applyNumberFormat="1" applyFont="1" applyFill="1" applyBorder="1" applyAlignment="1" applyProtection="1">
      <alignment horizontal="center" wrapText="1"/>
      <protection locked="0"/>
    </xf>
    <xf numFmtId="0" fontId="8" fillId="6" borderId="10" xfId="0" applyFont="1" applyFill="1" applyBorder="1" applyAlignment="1" applyProtection="1">
      <alignment wrapText="1"/>
      <protection locked="0"/>
    </xf>
    <xf numFmtId="0" fontId="8" fillId="0" borderId="10" xfId="0" applyFont="1" applyBorder="1" applyAlignment="1" applyProtection="1">
      <alignment wrapText="1"/>
      <protection locked="0"/>
    </xf>
    <xf numFmtId="0" fontId="20" fillId="0" borderId="10" xfId="0" applyFont="1" applyFill="1" applyBorder="1" applyAlignment="1" applyProtection="1">
      <alignment horizontal="left"/>
      <protection locked="0"/>
    </xf>
    <xf numFmtId="164" fontId="3" fillId="0" borderId="10" xfId="42" applyNumberFormat="1" applyFont="1" applyBorder="1" applyAlignment="1" applyProtection="1">
      <alignment/>
      <protection locked="0"/>
    </xf>
    <xf numFmtId="164" fontId="3" fillId="33" borderId="10" xfId="42" applyNumberFormat="1" applyFont="1" applyFill="1" applyBorder="1" applyAlignment="1" applyProtection="1">
      <alignment/>
      <protection locked="0"/>
    </xf>
    <xf numFmtId="164" fontId="11" fillId="33" borderId="15" xfId="42" applyNumberFormat="1" applyFont="1" applyFill="1" applyBorder="1" applyAlignment="1" applyProtection="1">
      <alignment horizontal="center" wrapText="1"/>
      <protection locked="0"/>
    </xf>
    <xf numFmtId="49" fontId="20" fillId="0" borderId="10" xfId="0" applyNumberFormat="1" applyFont="1" applyFill="1" applyBorder="1" applyAlignment="1" applyProtection="1">
      <alignment horizontal="left"/>
      <protection locked="0"/>
    </xf>
    <xf numFmtId="49" fontId="3" fillId="0" borderId="10" xfId="0" applyNumberFormat="1" applyFont="1" applyFill="1" applyBorder="1" applyAlignment="1" applyProtection="1">
      <alignment horizontal="left"/>
      <protection locked="0"/>
    </xf>
    <xf numFmtId="0" fontId="0" fillId="0" borderId="18" xfId="0" applyBorder="1" applyAlignment="1">
      <alignment horizontal="left" wrapText="1"/>
    </xf>
    <xf numFmtId="0" fontId="2" fillId="34" borderId="10" xfId="0" applyFont="1" applyFill="1" applyBorder="1" applyAlignment="1">
      <alignment horizontal="center" vertical="center"/>
    </xf>
    <xf numFmtId="0" fontId="2" fillId="34" borderId="10" xfId="0" applyFont="1" applyFill="1" applyBorder="1" applyAlignment="1">
      <alignment horizontal="center" wrapText="1"/>
    </xf>
    <xf numFmtId="0" fontId="12" fillId="38" borderId="10" xfId="0" applyFont="1" applyFill="1" applyBorder="1" applyAlignment="1">
      <alignment horizontal="center" wrapText="1"/>
    </xf>
    <xf numFmtId="0" fontId="12" fillId="34" borderId="10" xfId="0" applyFont="1" applyFill="1" applyBorder="1" applyAlignment="1">
      <alignment horizontal="left" vertical="center" wrapText="1"/>
    </xf>
    <xf numFmtId="0" fontId="2" fillId="34" borderId="10" xfId="0" applyFont="1" applyFill="1" applyBorder="1" applyAlignment="1">
      <alignment horizontal="left"/>
    </xf>
    <xf numFmtId="49" fontId="9" fillId="0" borderId="0" xfId="0" applyNumberFormat="1" applyFont="1" applyFill="1" applyBorder="1" applyAlignment="1" applyProtection="1">
      <alignment horizontal="center" vertical="top" wrapText="1"/>
      <protection locked="0"/>
    </xf>
    <xf numFmtId="0" fontId="8" fillId="33" borderId="12" xfId="0" applyNumberFormat="1" applyFont="1" applyFill="1" applyBorder="1" applyAlignment="1" applyProtection="1">
      <alignment horizontal="center" vertical="center" wrapText="1"/>
      <protection locked="0"/>
    </xf>
    <xf numFmtId="0" fontId="8" fillId="33" borderId="19" xfId="0" applyNumberFormat="1" applyFont="1" applyFill="1" applyBorder="1" applyAlignment="1" applyProtection="1">
      <alignment horizontal="center" vertical="center" wrapText="1"/>
      <protection locked="0"/>
    </xf>
    <xf numFmtId="0" fontId="8" fillId="33" borderId="17" xfId="0" applyNumberFormat="1" applyFont="1" applyFill="1" applyBorder="1" applyAlignment="1" applyProtection="1">
      <alignment horizontal="center" vertical="center" wrapText="1"/>
      <protection locked="0"/>
    </xf>
    <xf numFmtId="49" fontId="8" fillId="0" borderId="10" xfId="0" applyNumberFormat="1" applyFont="1" applyFill="1" applyBorder="1" applyAlignment="1" applyProtection="1">
      <alignment horizontal="center" vertical="center" wrapText="1"/>
      <protection locked="0"/>
    </xf>
    <xf numFmtId="49" fontId="8" fillId="33" borderId="10" xfId="0" applyNumberFormat="1" applyFont="1" applyFill="1" applyBorder="1" applyAlignment="1" applyProtection="1">
      <alignment horizontal="center" vertical="center" wrapText="1"/>
      <protection locked="0"/>
    </xf>
    <xf numFmtId="49" fontId="0" fillId="0" borderId="0" xfId="0" applyNumberFormat="1" applyFill="1" applyAlignment="1" applyProtection="1">
      <alignment horizontal="left" vertical="top" wrapText="1"/>
      <protection locked="0"/>
    </xf>
    <xf numFmtId="49" fontId="8" fillId="33" borderId="11" xfId="0" applyNumberFormat="1" applyFont="1" applyFill="1" applyBorder="1" applyAlignment="1" applyProtection="1">
      <alignment horizontal="center" vertical="center" wrapText="1"/>
      <protection locked="0"/>
    </xf>
    <xf numFmtId="49" fontId="8" fillId="33" borderId="20" xfId="0" applyNumberFormat="1" applyFont="1" applyFill="1" applyBorder="1" applyAlignment="1" applyProtection="1">
      <alignment horizontal="center" vertical="center" wrapText="1"/>
      <protection locked="0"/>
    </xf>
    <xf numFmtId="49" fontId="8" fillId="33" borderId="16" xfId="0" applyNumberFormat="1" applyFont="1" applyFill="1" applyBorder="1" applyAlignment="1" applyProtection="1">
      <alignment horizontal="center" vertical="center" wrapText="1"/>
      <protection locked="0"/>
    </xf>
    <xf numFmtId="43" fontId="0" fillId="0" borderId="0" xfId="42" applyFont="1" applyFill="1" applyBorder="1" applyAlignment="1" applyProtection="1">
      <alignment horizontal="left" vertical="top" wrapText="1"/>
      <protection locked="0"/>
    </xf>
    <xf numFmtId="49" fontId="15" fillId="0" borderId="13" xfId="0" applyNumberFormat="1" applyFont="1" applyFill="1" applyBorder="1" applyAlignment="1" applyProtection="1">
      <alignment horizontal="right"/>
      <protection locked="0"/>
    </xf>
    <xf numFmtId="14" fontId="47" fillId="0" borderId="18" xfId="42" applyNumberFormat="1" applyFont="1" applyFill="1" applyBorder="1" applyAlignment="1" applyProtection="1">
      <alignment horizontal="center" wrapText="1"/>
      <protection locked="0"/>
    </xf>
    <xf numFmtId="43" fontId="47" fillId="0" borderId="18" xfId="42" applyFont="1" applyFill="1" applyBorder="1" applyAlignment="1" applyProtection="1">
      <alignment horizontal="center" wrapText="1"/>
      <protection locked="0"/>
    </xf>
    <xf numFmtId="49" fontId="8" fillId="33" borderId="12" xfId="0" applyNumberFormat="1" applyFont="1" applyFill="1" applyBorder="1" applyAlignment="1" applyProtection="1">
      <alignment horizontal="center" vertical="center" wrapText="1"/>
      <protection locked="0"/>
    </xf>
    <xf numFmtId="49" fontId="8" fillId="33" borderId="19" xfId="0" applyNumberFormat="1" applyFont="1" applyFill="1" applyBorder="1" applyAlignment="1" applyProtection="1">
      <alignment horizontal="center" vertical="center" wrapText="1"/>
      <protection locked="0"/>
    </xf>
    <xf numFmtId="49" fontId="8" fillId="33" borderId="17" xfId="0" applyNumberFormat="1" applyFont="1" applyFill="1" applyBorder="1" applyAlignment="1" applyProtection="1">
      <alignment horizontal="center" vertical="center" wrapText="1"/>
      <protection locked="0"/>
    </xf>
    <xf numFmtId="164" fontId="9" fillId="0" borderId="0" xfId="42" applyNumberFormat="1" applyFont="1" applyFill="1" applyAlignment="1" applyProtection="1">
      <alignment horizontal="center" wrapText="1"/>
      <protection locked="0"/>
    </xf>
    <xf numFmtId="49" fontId="10" fillId="0" borderId="0" xfId="0" applyNumberFormat="1" applyFont="1" applyFill="1" applyBorder="1" applyAlignment="1" applyProtection="1">
      <alignment horizontal="center" vertical="top" wrapText="1"/>
      <protection locked="0"/>
    </xf>
    <xf numFmtId="14" fontId="47" fillId="0" borderId="18" xfId="42" applyNumberFormat="1" applyFont="1" applyFill="1" applyBorder="1" applyAlignment="1" applyProtection="1">
      <alignment horizontal="center" vertical="center" wrapText="1"/>
      <protection locked="0"/>
    </xf>
    <xf numFmtId="43" fontId="47" fillId="0" borderId="18" xfId="42" applyFont="1" applyFill="1" applyBorder="1" applyAlignment="1" applyProtection="1">
      <alignment horizontal="center" vertical="center" wrapText="1"/>
      <protection locked="0"/>
    </xf>
    <xf numFmtId="0" fontId="9" fillId="0" borderId="0" xfId="0" applyFont="1" applyAlignment="1">
      <alignment horizontal="center" wrapText="1"/>
    </xf>
    <xf numFmtId="0" fontId="11" fillId="33" borderId="11" xfId="0" applyNumberFormat="1" applyFont="1" applyFill="1" applyBorder="1" applyAlignment="1" applyProtection="1">
      <alignment horizontal="center" vertical="center" wrapText="1"/>
      <protection locked="0"/>
    </xf>
    <xf numFmtId="0" fontId="11" fillId="33" borderId="16" xfId="0" applyNumberFormat="1" applyFont="1" applyFill="1" applyBorder="1" applyAlignment="1" applyProtection="1">
      <alignment horizontal="center" vertical="center" wrapText="1"/>
      <protection locked="0"/>
    </xf>
    <xf numFmtId="1" fontId="8" fillId="33" borderId="21" xfId="0" applyNumberFormat="1" applyFont="1" applyFill="1" applyBorder="1" applyAlignment="1" applyProtection="1">
      <alignment horizontal="center" vertical="center" wrapText="1"/>
      <protection locked="0"/>
    </xf>
    <xf numFmtId="1" fontId="8" fillId="33" borderId="22" xfId="0" applyNumberFormat="1" applyFont="1" applyFill="1" applyBorder="1" applyAlignment="1" applyProtection="1">
      <alignment horizontal="center" vertical="center" wrapText="1"/>
      <protection locked="0"/>
    </xf>
    <xf numFmtId="1" fontId="8" fillId="33" borderId="15" xfId="0" applyNumberFormat="1" applyFont="1" applyFill="1" applyBorder="1" applyAlignment="1" applyProtection="1">
      <alignment horizontal="center" vertical="center" wrapText="1"/>
      <protection locked="0"/>
    </xf>
    <xf numFmtId="43" fontId="9" fillId="0" borderId="0" xfId="42" applyFont="1" applyFill="1" applyAlignment="1" applyProtection="1">
      <alignment horizontal="center" wrapText="1"/>
      <protection locked="0"/>
    </xf>
    <xf numFmtId="49" fontId="12" fillId="0" borderId="13" xfId="0" applyNumberFormat="1" applyFont="1" applyBorder="1" applyAlignment="1" applyProtection="1">
      <alignment horizontal="center" vertical="center" wrapText="1"/>
      <protection/>
    </xf>
    <xf numFmtId="49" fontId="12" fillId="0" borderId="13" xfId="0" applyNumberFormat="1" applyFont="1" applyBorder="1" applyAlignment="1" applyProtection="1">
      <alignment horizontal="center" vertical="center"/>
      <protection/>
    </xf>
    <xf numFmtId="49" fontId="5" fillId="0" borderId="11"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0" fontId="3" fillId="0" borderId="18" xfId="0" applyNumberFormat="1" applyFont="1" applyBorder="1" applyAlignment="1" applyProtection="1">
      <alignment horizontal="justify" vertical="center" wrapText="1"/>
      <protection/>
    </xf>
    <xf numFmtId="49" fontId="88" fillId="0" borderId="0" xfId="0" applyNumberFormat="1" applyFont="1" applyAlignment="1" applyProtection="1">
      <alignment horizontal="left"/>
      <protection/>
    </xf>
    <xf numFmtId="14" fontId="47" fillId="0" borderId="18" xfId="42" applyNumberFormat="1" applyFont="1" applyFill="1" applyBorder="1" applyAlignment="1" applyProtection="1">
      <alignment horizontal="center" wrapText="1"/>
      <protection/>
    </xf>
    <xf numFmtId="43" fontId="47" fillId="0" borderId="18" xfId="42" applyFont="1" applyFill="1" applyBorder="1" applyAlignment="1" applyProtection="1">
      <alignment horizontal="center" wrapText="1"/>
      <protection/>
    </xf>
    <xf numFmtId="14" fontId="47" fillId="0" borderId="18" xfId="42" applyNumberFormat="1" applyFont="1" applyFill="1" applyBorder="1" applyAlignment="1" applyProtection="1">
      <alignment horizontal="center" vertical="center" wrapText="1"/>
      <protection/>
    </xf>
    <xf numFmtId="43" fontId="47" fillId="0" borderId="18" xfId="42"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center" vertical="top" wrapText="1"/>
      <protection/>
    </xf>
    <xf numFmtId="49" fontId="10" fillId="0" borderId="0" xfId="0" applyNumberFormat="1" applyFont="1" applyFill="1" applyBorder="1" applyAlignment="1" applyProtection="1">
      <alignment horizontal="center" vertical="top" wrapText="1"/>
      <protection/>
    </xf>
    <xf numFmtId="0" fontId="9" fillId="0" borderId="0" xfId="0" applyFont="1" applyAlignment="1" applyProtection="1">
      <alignment horizontal="center" wrapText="1"/>
      <protection/>
    </xf>
    <xf numFmtId="164" fontId="9" fillId="0" borderId="0" xfId="42" applyNumberFormat="1" applyFont="1" applyFill="1" applyAlignment="1" applyProtection="1">
      <alignment horizontal="center" wrapText="1"/>
      <protection/>
    </xf>
    <xf numFmtId="43" fontId="9" fillId="0" borderId="0" xfId="42" applyFont="1" applyFill="1" applyAlignment="1" applyProtection="1">
      <alignment horizontal="center" wrapText="1"/>
      <protection/>
    </xf>
    <xf numFmtId="43" fontId="0" fillId="0" borderId="0" xfId="42" applyFont="1" applyFill="1" applyBorder="1" applyAlignment="1">
      <alignment horizontal="left" vertical="top" wrapText="1"/>
    </xf>
    <xf numFmtId="49" fontId="8" fillId="0" borderId="10" xfId="0" applyNumberFormat="1" applyFont="1" applyFill="1" applyBorder="1" applyAlignment="1" applyProtection="1">
      <alignment horizontal="center" vertical="center" wrapText="1"/>
      <protection/>
    </xf>
    <xf numFmtId="49" fontId="8" fillId="33" borderId="10" xfId="0" applyNumberFormat="1" applyFont="1" applyFill="1" applyBorder="1" applyAlignment="1" applyProtection="1">
      <alignment horizontal="center" vertical="center" wrapText="1"/>
      <protection/>
    </xf>
    <xf numFmtId="49" fontId="0" fillId="0" borderId="0" xfId="0" applyNumberFormat="1" applyFill="1" applyAlignment="1">
      <alignment horizontal="left" vertical="top" wrapText="1"/>
    </xf>
    <xf numFmtId="49" fontId="15" fillId="0" borderId="13" xfId="0" applyNumberFormat="1" applyFont="1" applyFill="1" applyBorder="1" applyAlignment="1">
      <alignment horizontal="right"/>
    </xf>
    <xf numFmtId="0" fontId="8" fillId="33" borderId="12" xfId="0" applyNumberFormat="1" applyFont="1" applyFill="1" applyBorder="1" applyAlignment="1" applyProtection="1">
      <alignment horizontal="center" vertical="center" wrapText="1"/>
      <protection/>
    </xf>
    <xf numFmtId="0" fontId="8" fillId="33" borderId="19" xfId="0" applyNumberFormat="1" applyFont="1" applyFill="1" applyBorder="1" applyAlignment="1" applyProtection="1">
      <alignment horizontal="center" vertical="center" wrapText="1"/>
      <protection/>
    </xf>
    <xf numFmtId="0" fontId="8" fillId="33" borderId="17" xfId="0" applyNumberFormat="1" applyFont="1" applyFill="1" applyBorder="1" applyAlignment="1" applyProtection="1">
      <alignment horizontal="center" vertical="center" wrapText="1"/>
      <protection/>
    </xf>
    <xf numFmtId="1" fontId="8" fillId="33" borderId="12" xfId="0" applyNumberFormat="1" applyFont="1" applyFill="1" applyBorder="1" applyAlignment="1" applyProtection="1">
      <alignment horizontal="center" vertical="center" wrapText="1"/>
      <protection/>
    </xf>
    <xf numFmtId="1" fontId="8" fillId="33" borderId="19" xfId="0" applyNumberFormat="1" applyFont="1" applyFill="1" applyBorder="1" applyAlignment="1" applyProtection="1">
      <alignment horizontal="center" vertical="center" wrapText="1"/>
      <protection/>
    </xf>
    <xf numFmtId="1" fontId="8" fillId="33" borderId="17" xfId="0" applyNumberFormat="1" applyFont="1" applyFill="1" applyBorder="1" applyAlignment="1" applyProtection="1">
      <alignment horizontal="center" vertical="center" wrapText="1"/>
      <protection/>
    </xf>
    <xf numFmtId="49" fontId="8" fillId="33" borderId="12" xfId="0" applyNumberFormat="1" applyFont="1" applyFill="1" applyBorder="1" applyAlignment="1" applyProtection="1">
      <alignment horizontal="center" vertical="center" wrapText="1"/>
      <protection/>
    </xf>
    <xf numFmtId="49" fontId="8" fillId="33" borderId="19" xfId="0" applyNumberFormat="1" applyFont="1" applyFill="1" applyBorder="1" applyAlignment="1" applyProtection="1">
      <alignment horizontal="center" vertical="center" wrapText="1"/>
      <protection/>
    </xf>
    <xf numFmtId="49" fontId="8" fillId="33" borderId="11" xfId="0" applyNumberFormat="1" applyFont="1" applyFill="1" applyBorder="1" applyAlignment="1" applyProtection="1">
      <alignment horizontal="center" vertical="center" wrapText="1"/>
      <protection/>
    </xf>
    <xf numFmtId="49" fontId="8" fillId="33" borderId="20" xfId="0" applyNumberFormat="1" applyFont="1" applyFill="1" applyBorder="1" applyAlignment="1" applyProtection="1">
      <alignment horizontal="center" vertical="center" wrapText="1"/>
      <protection/>
    </xf>
    <xf numFmtId="49" fontId="8" fillId="0" borderId="11" xfId="0" applyNumberFormat="1" applyFont="1" applyFill="1" applyBorder="1" applyAlignment="1" applyProtection="1">
      <alignment horizontal="center" vertical="center" wrapText="1"/>
      <protection/>
    </xf>
    <xf numFmtId="0" fontId="11" fillId="33" borderId="11" xfId="0" applyNumberFormat="1" applyFont="1" applyFill="1" applyBorder="1" applyAlignment="1" applyProtection="1">
      <alignment horizontal="center" vertical="center" wrapText="1"/>
      <protection/>
    </xf>
    <xf numFmtId="0" fontId="11" fillId="33" borderId="16" xfId="0" applyNumberFormat="1" applyFont="1" applyFill="1" applyBorder="1" applyAlignment="1" applyProtection="1">
      <alignment horizontal="center" vertical="center" wrapText="1"/>
      <protection/>
    </xf>
    <xf numFmtId="49" fontId="11" fillId="33" borderId="11" xfId="0" applyNumberFormat="1" applyFont="1" applyFill="1" applyBorder="1" applyAlignment="1" applyProtection="1">
      <alignment horizontal="center" vertical="center" wrapText="1"/>
      <protection/>
    </xf>
    <xf numFmtId="49" fontId="11" fillId="33" borderId="20" xfId="0" applyNumberFormat="1" applyFont="1" applyFill="1" applyBorder="1" applyAlignment="1" applyProtection="1">
      <alignment horizontal="center" vertical="center" wrapText="1"/>
      <protection/>
    </xf>
    <xf numFmtId="49" fontId="10" fillId="0" borderId="18" xfId="0" applyNumberFormat="1" applyFont="1" applyFill="1" applyBorder="1" applyAlignment="1">
      <alignment horizontal="center" wrapText="1"/>
    </xf>
    <xf numFmtId="49" fontId="10" fillId="0" borderId="0" xfId="0" applyNumberFormat="1" applyFont="1" applyFill="1" applyBorder="1" applyAlignment="1">
      <alignment horizontal="center" wrapText="1"/>
    </xf>
    <xf numFmtId="49" fontId="10" fillId="0" borderId="18"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1" fontId="11" fillId="33" borderId="12" xfId="0" applyNumberFormat="1" applyFont="1" applyFill="1" applyBorder="1" applyAlignment="1">
      <alignment horizontal="center" vertical="center" wrapText="1"/>
    </xf>
    <xf numFmtId="1" fontId="11" fillId="33" borderId="19" xfId="0" applyNumberFormat="1" applyFont="1" applyFill="1" applyBorder="1" applyAlignment="1">
      <alignment horizontal="center" vertical="center" wrapText="1"/>
    </xf>
    <xf numFmtId="1" fontId="11" fillId="33" borderId="17" xfId="0" applyNumberFormat="1" applyFont="1" applyFill="1" applyBorder="1" applyAlignment="1">
      <alignment horizontal="center" vertical="center" wrapText="1"/>
    </xf>
    <xf numFmtId="49" fontId="11" fillId="33" borderId="12" xfId="0" applyNumberFormat="1" applyFont="1" applyFill="1" applyBorder="1" applyAlignment="1">
      <alignment horizontal="center" vertical="center" wrapText="1"/>
    </xf>
    <xf numFmtId="49" fontId="11" fillId="33" borderId="19" xfId="0" applyNumberFormat="1" applyFont="1" applyFill="1" applyBorder="1" applyAlignment="1">
      <alignment horizontal="center" vertical="center" wrapText="1"/>
    </xf>
    <xf numFmtId="49" fontId="11" fillId="33" borderId="17" xfId="0" applyNumberFormat="1" applyFont="1" applyFill="1" applyBorder="1" applyAlignment="1">
      <alignment horizontal="center" vertical="center" wrapText="1"/>
    </xf>
    <xf numFmtId="49" fontId="11" fillId="33" borderId="12" xfId="0" applyNumberFormat="1" applyFont="1" applyFill="1" applyBorder="1" applyAlignment="1" applyProtection="1">
      <alignment horizontal="center" vertical="center" wrapText="1"/>
      <protection/>
    </xf>
    <xf numFmtId="49" fontId="11" fillId="33" borderId="19" xfId="0" applyNumberFormat="1" applyFont="1" applyFill="1" applyBorder="1" applyAlignment="1" applyProtection="1">
      <alignment horizontal="center" vertical="center" wrapText="1"/>
      <protection/>
    </xf>
    <xf numFmtId="49" fontId="11" fillId="33" borderId="17" xfId="0" applyNumberFormat="1" applyFont="1" applyFill="1" applyBorder="1" applyAlignment="1" applyProtection="1">
      <alignment horizontal="center" vertical="center" wrapText="1"/>
      <protection/>
    </xf>
    <xf numFmtId="49" fontId="11" fillId="33" borderId="11" xfId="0" applyNumberFormat="1" applyFont="1" applyFill="1" applyBorder="1" applyAlignment="1" applyProtection="1">
      <alignment horizontal="center" vertical="center" wrapText="1"/>
      <protection/>
    </xf>
    <xf numFmtId="49" fontId="11" fillId="33" borderId="16" xfId="0" applyNumberFormat="1" applyFont="1" applyFill="1" applyBorder="1" applyAlignment="1" applyProtection="1">
      <alignment horizontal="center" vertical="center" wrapText="1"/>
      <protection/>
    </xf>
    <xf numFmtId="49" fontId="11" fillId="0" borderId="12"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21"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11" fillId="33" borderId="22"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top" wrapText="1"/>
    </xf>
    <xf numFmtId="49" fontId="0" fillId="0" borderId="0" xfId="0" applyNumberFormat="1" applyFill="1" applyBorder="1" applyAlignment="1">
      <alignment horizontal="left" vertical="top" wrapText="1"/>
    </xf>
    <xf numFmtId="49" fontId="0" fillId="0" borderId="0" xfId="0" applyNumberFormat="1" applyFont="1" applyFill="1" applyBorder="1" applyAlignment="1">
      <alignment horizontal="left" vertical="top" wrapText="1"/>
    </xf>
    <xf numFmtId="49" fontId="11" fillId="33" borderId="20" xfId="0" applyNumberFormat="1" applyFont="1" applyFill="1" applyBorder="1" applyAlignment="1" applyProtection="1">
      <alignment horizontal="center" vertical="center" wrapText="1"/>
      <protection/>
    </xf>
    <xf numFmtId="49" fontId="11" fillId="35" borderId="10" xfId="0" applyNumberFormat="1" applyFont="1" applyFill="1" applyBorder="1" applyAlignment="1" applyProtection="1">
      <alignment horizontal="center" vertical="center" wrapText="1"/>
      <protection/>
    </xf>
    <xf numFmtId="1" fontId="11" fillId="33" borderId="11" xfId="0" applyNumberFormat="1" applyFont="1" applyFill="1" applyBorder="1" applyAlignment="1">
      <alignment horizontal="center" vertical="center"/>
    </xf>
    <xf numFmtId="1" fontId="11" fillId="33" borderId="20" xfId="0" applyNumberFormat="1" applyFont="1" applyFill="1" applyBorder="1" applyAlignment="1">
      <alignment horizontal="center" vertical="center"/>
    </xf>
    <xf numFmtId="1" fontId="11" fillId="33" borderId="16" xfId="0" applyNumberFormat="1" applyFont="1" applyFill="1" applyBorder="1" applyAlignment="1">
      <alignment horizontal="center" vertical="center"/>
    </xf>
    <xf numFmtId="49" fontId="0" fillId="0" borderId="13" xfId="0" applyNumberFormat="1" applyFont="1" applyFill="1" applyBorder="1" applyAlignment="1">
      <alignment horizontal="right"/>
    </xf>
    <xf numFmtId="49" fontId="12" fillId="0" borderId="13" xfId="0" applyNumberFormat="1" applyFont="1" applyBorder="1" applyAlignment="1">
      <alignment horizontal="center" vertical="center" wrapText="1"/>
    </xf>
    <xf numFmtId="49" fontId="12" fillId="0" borderId="13" xfId="0" applyNumberFormat="1" applyFont="1" applyBorder="1" applyAlignment="1">
      <alignment horizontal="center" vertical="center"/>
    </xf>
    <xf numFmtId="49" fontId="6" fillId="0" borderId="11" xfId="0" applyNumberFormat="1" applyFont="1" applyBorder="1" applyAlignment="1">
      <alignment horizontal="center" vertical="center" wrapText="1"/>
    </xf>
    <xf numFmtId="49" fontId="6" fillId="0" borderId="16" xfId="0" applyNumberFormat="1" applyFont="1" applyBorder="1" applyAlignment="1">
      <alignment horizontal="center" vertical="center" wrapText="1"/>
    </xf>
    <xf numFmtId="0" fontId="3" fillId="0" borderId="18" xfId="0" applyNumberFormat="1" applyFont="1" applyBorder="1" applyAlignment="1">
      <alignment horizontal="left" vertical="center" wrapText="1"/>
    </xf>
    <xf numFmtId="49" fontId="88" fillId="0" borderId="0" xfId="0" applyNumberFormat="1" applyFont="1" applyAlignment="1">
      <alignment horizontal="left"/>
    </xf>
    <xf numFmtId="49" fontId="15" fillId="0" borderId="13" xfId="0" applyNumberFormat="1" applyFont="1" applyFill="1" applyBorder="1" applyAlignment="1" applyProtection="1">
      <alignment horizontal="right"/>
      <protection/>
    </xf>
    <xf numFmtId="49" fontId="0" fillId="0" borderId="0" xfId="0" applyNumberFormat="1" applyFill="1" applyAlignment="1" applyProtection="1">
      <alignment horizontal="left" vertical="top" wrapText="1"/>
      <protection/>
    </xf>
    <xf numFmtId="0" fontId="8" fillId="33" borderId="10" xfId="0" applyNumberFormat="1" applyFont="1" applyFill="1" applyBorder="1" applyAlignment="1" applyProtection="1">
      <alignment horizontal="center" vertical="center" wrapText="1"/>
      <protection/>
    </xf>
    <xf numFmtId="49" fontId="8" fillId="35" borderId="10" xfId="0" applyNumberFormat="1" applyFont="1" applyFill="1" applyBorder="1" applyAlignment="1" applyProtection="1">
      <alignment horizontal="center" vertical="center" wrapText="1"/>
      <protection/>
    </xf>
    <xf numFmtId="43" fontId="0" fillId="0" borderId="0" xfId="42" applyFont="1" applyFill="1" applyBorder="1" applyAlignment="1" applyProtection="1">
      <alignment horizontal="left" vertical="top" wrapText="1"/>
      <protection/>
    </xf>
    <xf numFmtId="49" fontId="8" fillId="33" borderId="16"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wrapText="1"/>
      <protection/>
    </xf>
    <xf numFmtId="49" fontId="11" fillId="0" borderId="10" xfId="0" applyNumberFormat="1" applyFont="1" applyFill="1" applyBorder="1" applyAlignment="1">
      <alignment horizontal="center" vertical="center" wrapText="1"/>
    </xf>
    <xf numFmtId="1" fontId="11" fillId="33" borderId="10" xfId="0" applyNumberFormat="1" applyFont="1" applyFill="1" applyBorder="1" applyAlignment="1">
      <alignment horizontal="center" vertical="center" wrapText="1"/>
    </xf>
    <xf numFmtId="49" fontId="11" fillId="0" borderId="11" xfId="0" applyNumberFormat="1" applyFont="1" applyFill="1" applyBorder="1" applyAlignment="1" applyProtection="1">
      <alignment horizontal="center" vertical="center" wrapText="1"/>
      <protection/>
    </xf>
    <xf numFmtId="49" fontId="11" fillId="0" borderId="20" xfId="0" applyNumberFormat="1" applyFont="1" applyFill="1" applyBorder="1" applyAlignment="1" applyProtection="1">
      <alignment horizontal="center" vertical="center" wrapText="1"/>
      <protection/>
    </xf>
    <xf numFmtId="49" fontId="11" fillId="0" borderId="16" xfId="0" applyNumberFormat="1" applyFont="1" applyFill="1" applyBorder="1" applyAlignment="1" applyProtection="1">
      <alignment horizontal="center" vertical="center" wrapText="1"/>
      <protection/>
    </xf>
    <xf numFmtId="49" fontId="11" fillId="0" borderId="10" xfId="0" applyNumberFormat="1" applyFont="1" applyFill="1" applyBorder="1" applyAlignment="1" applyProtection="1">
      <alignment horizontal="center" vertical="center" wrapText="1"/>
      <protection/>
    </xf>
    <xf numFmtId="1" fontId="11" fillId="0" borderId="11" xfId="0" applyNumberFormat="1" applyFont="1" applyFill="1" applyBorder="1" applyAlignment="1">
      <alignment horizontal="center" vertical="center"/>
    </xf>
    <xf numFmtId="1" fontId="11" fillId="0" borderId="20" xfId="0" applyNumberFormat="1" applyFont="1" applyFill="1" applyBorder="1" applyAlignment="1">
      <alignment horizontal="center" vertical="center"/>
    </xf>
    <xf numFmtId="0" fontId="11" fillId="0" borderId="23" xfId="0" applyNumberFormat="1" applyFont="1" applyFill="1" applyBorder="1" applyAlignment="1">
      <alignment horizontal="center" vertical="center" wrapText="1"/>
    </xf>
    <xf numFmtId="0" fontId="11" fillId="0" borderId="21" xfId="0" applyNumberFormat="1" applyFont="1" applyFill="1" applyBorder="1" applyAlignment="1">
      <alignment horizontal="center" vertical="center" wrapText="1"/>
    </xf>
    <xf numFmtId="0" fontId="11" fillId="0" borderId="24" xfId="0" applyNumberFormat="1" applyFont="1" applyFill="1" applyBorder="1" applyAlignment="1">
      <alignment horizontal="center" vertical="center" wrapText="1"/>
    </xf>
    <xf numFmtId="0" fontId="11" fillId="0" borderId="22" xfId="0" applyNumberFormat="1" applyFont="1" applyFill="1" applyBorder="1" applyAlignment="1">
      <alignment horizontal="center" vertical="center" wrapText="1"/>
    </xf>
    <xf numFmtId="0" fontId="11" fillId="0" borderId="14" xfId="0" applyNumberFormat="1" applyFont="1" applyFill="1" applyBorder="1" applyAlignment="1">
      <alignment horizontal="center" vertical="center" wrapText="1"/>
    </xf>
    <xf numFmtId="0" fontId="11" fillId="0" borderId="15" xfId="0" applyNumberFormat="1" applyFont="1" applyFill="1" applyBorder="1" applyAlignment="1">
      <alignment horizontal="center" vertical="center" wrapText="1"/>
    </xf>
    <xf numFmtId="49" fontId="11" fillId="33" borderId="23" xfId="0" applyNumberFormat="1" applyFont="1" applyFill="1" applyBorder="1" applyAlignment="1" applyProtection="1">
      <alignment horizontal="center" vertical="center" wrapText="1"/>
      <protection/>
    </xf>
    <xf numFmtId="49" fontId="11" fillId="33" borderId="21" xfId="0" applyNumberFormat="1" applyFont="1" applyFill="1" applyBorder="1" applyAlignment="1" applyProtection="1">
      <alignment horizontal="center" vertical="center" wrapText="1"/>
      <protection/>
    </xf>
    <xf numFmtId="0" fontId="11" fillId="33" borderId="11"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49" fontId="8" fillId="33" borderId="10" xfId="0" applyNumberFormat="1" applyFont="1" applyFill="1" applyBorder="1" applyAlignment="1">
      <alignment horizontal="center" vertical="center" wrapText="1"/>
    </xf>
    <xf numFmtId="0" fontId="8" fillId="33" borderId="12" xfId="0" applyNumberFormat="1" applyFont="1" applyFill="1" applyBorder="1" applyAlignment="1">
      <alignment horizontal="center" vertical="center" wrapText="1"/>
    </xf>
    <xf numFmtId="0" fontId="8" fillId="33" borderId="19" xfId="0" applyNumberFormat="1" applyFont="1" applyFill="1" applyBorder="1" applyAlignment="1">
      <alignment horizontal="center" vertical="center" wrapText="1"/>
    </xf>
    <xf numFmtId="0" fontId="8" fillId="33" borderId="17" xfId="0" applyNumberFormat="1" applyFont="1" applyFill="1" applyBorder="1" applyAlignment="1">
      <alignment horizontal="center" vertical="center" wrapText="1"/>
    </xf>
    <xf numFmtId="0" fontId="8" fillId="33" borderId="10" xfId="0" applyNumberFormat="1" applyFont="1" applyFill="1" applyBorder="1" applyAlignment="1">
      <alignment horizontal="center" vertical="center" wrapText="1"/>
    </xf>
    <xf numFmtId="1" fontId="8" fillId="33" borderId="12" xfId="0" applyNumberFormat="1" applyFont="1" applyFill="1" applyBorder="1" applyAlignment="1">
      <alignment horizontal="center" vertical="center" wrapText="1"/>
    </xf>
    <xf numFmtId="1" fontId="8" fillId="33" borderId="19" xfId="0" applyNumberFormat="1" applyFont="1" applyFill="1" applyBorder="1" applyAlignment="1">
      <alignment horizontal="center" vertical="center" wrapText="1"/>
    </xf>
    <xf numFmtId="1" fontId="8" fillId="33" borderId="17" xfId="0" applyNumberFormat="1" applyFont="1" applyFill="1" applyBorder="1" applyAlignment="1">
      <alignment horizontal="center" vertical="center" wrapText="1"/>
    </xf>
    <xf numFmtId="49" fontId="11" fillId="34" borderId="10" xfId="0" applyNumberFormat="1" applyFont="1" applyFill="1" applyBorder="1" applyAlignment="1">
      <alignment horizontal="center" vertical="center" wrapText="1"/>
    </xf>
    <xf numFmtId="0" fontId="11" fillId="34" borderId="12" xfId="0" applyNumberFormat="1" applyFont="1" applyFill="1" applyBorder="1" applyAlignment="1">
      <alignment horizontal="center" vertical="center" wrapText="1"/>
    </xf>
    <xf numFmtId="0" fontId="11" fillId="34" borderId="19" xfId="0" applyNumberFormat="1" applyFont="1" applyFill="1" applyBorder="1" applyAlignment="1">
      <alignment horizontal="center" vertical="center" wrapText="1"/>
    </xf>
    <xf numFmtId="0" fontId="11" fillId="34" borderId="17" xfId="0" applyNumberFormat="1" applyFont="1" applyFill="1" applyBorder="1" applyAlignment="1">
      <alignment horizontal="center" vertical="center" wrapText="1"/>
    </xf>
    <xf numFmtId="1" fontId="11" fillId="34" borderId="10" xfId="0" applyNumberFormat="1" applyFont="1" applyFill="1" applyBorder="1" applyAlignment="1">
      <alignment horizontal="center" vertical="center" wrapText="1"/>
    </xf>
    <xf numFmtId="1" fontId="11" fillId="34" borderId="11" xfId="0" applyNumberFormat="1" applyFont="1" applyFill="1" applyBorder="1" applyAlignment="1">
      <alignment horizontal="center" vertical="center"/>
    </xf>
    <xf numFmtId="1" fontId="11" fillId="34" borderId="20" xfId="0" applyNumberFormat="1" applyFont="1" applyFill="1" applyBorder="1" applyAlignment="1">
      <alignment horizontal="center" vertical="center"/>
    </xf>
    <xf numFmtId="49" fontId="11" fillId="34" borderId="23" xfId="0" applyNumberFormat="1" applyFont="1" applyFill="1" applyBorder="1" applyAlignment="1" applyProtection="1">
      <alignment horizontal="center" vertical="center" wrapText="1"/>
      <protection/>
    </xf>
    <xf numFmtId="49" fontId="11" fillId="34" borderId="21" xfId="0" applyNumberFormat="1" applyFont="1" applyFill="1" applyBorder="1" applyAlignment="1" applyProtection="1">
      <alignment horizontal="center" vertical="center" wrapText="1"/>
      <protection/>
    </xf>
    <xf numFmtId="49" fontId="11" fillId="34" borderId="12" xfId="0" applyNumberFormat="1" applyFont="1" applyFill="1" applyBorder="1" applyAlignment="1">
      <alignment horizontal="center" vertical="center" wrapText="1"/>
    </xf>
    <xf numFmtId="49" fontId="11" fillId="34" borderId="17" xfId="0" applyNumberFormat="1" applyFont="1" applyFill="1" applyBorder="1" applyAlignment="1">
      <alignment horizontal="center" vertical="center" wrapText="1"/>
    </xf>
    <xf numFmtId="49" fontId="11" fillId="34" borderId="10" xfId="0" applyNumberFormat="1" applyFont="1" applyFill="1" applyBorder="1" applyAlignment="1" applyProtection="1">
      <alignment horizontal="center" vertical="center" wrapText="1"/>
      <protection/>
    </xf>
    <xf numFmtId="49" fontId="11" fillId="34" borderId="19" xfId="0" applyNumberFormat="1" applyFont="1" applyFill="1" applyBorder="1" applyAlignment="1">
      <alignment horizontal="center" vertical="center" wrapText="1"/>
    </xf>
    <xf numFmtId="49" fontId="11" fillId="34" borderId="11" xfId="0" applyNumberFormat="1" applyFont="1" applyFill="1" applyBorder="1" applyAlignment="1" applyProtection="1">
      <alignment horizontal="center" vertical="center" wrapText="1"/>
      <protection/>
    </xf>
    <xf numFmtId="49" fontId="11" fillId="34" borderId="16" xfId="0" applyNumberFormat="1" applyFont="1" applyFill="1" applyBorder="1" applyAlignment="1" applyProtection="1">
      <alignment horizontal="center" vertical="center" wrapText="1"/>
      <protection/>
    </xf>
    <xf numFmtId="49" fontId="11" fillId="34" borderId="12" xfId="0" applyNumberFormat="1" applyFont="1" applyFill="1" applyBorder="1" applyAlignment="1" applyProtection="1">
      <alignment horizontal="center" vertical="center" wrapText="1"/>
      <protection/>
    </xf>
    <xf numFmtId="49" fontId="11" fillId="34" borderId="19" xfId="0" applyNumberFormat="1" applyFont="1" applyFill="1" applyBorder="1" applyAlignment="1" applyProtection="1">
      <alignment horizontal="center" vertical="center" wrapText="1"/>
      <protection/>
    </xf>
    <xf numFmtId="49" fontId="11" fillId="34" borderId="17" xfId="0" applyNumberFormat="1" applyFont="1" applyFill="1" applyBorder="1" applyAlignment="1" applyProtection="1">
      <alignment horizontal="center" vertical="center" wrapText="1"/>
      <protection/>
    </xf>
    <xf numFmtId="49" fontId="8" fillId="34" borderId="10" xfId="0" applyNumberFormat="1" applyFont="1" applyFill="1" applyBorder="1" applyAlignment="1" applyProtection="1">
      <alignment horizontal="center" vertical="center" wrapText="1"/>
      <protection/>
    </xf>
    <xf numFmtId="49" fontId="11" fillId="34" borderId="20" xfId="0" applyNumberFormat="1" applyFont="1" applyFill="1" applyBorder="1" applyAlignment="1" applyProtection="1">
      <alignment horizontal="center" vertical="center" wrapText="1"/>
      <protection/>
    </xf>
    <xf numFmtId="0" fontId="11" fillId="34" borderId="10" xfId="0" applyNumberFormat="1" applyFont="1" applyFill="1" applyBorder="1" applyAlignment="1">
      <alignment horizontal="center" vertical="center" wrapText="1"/>
    </xf>
    <xf numFmtId="49" fontId="0" fillId="34" borderId="0" xfId="0" applyNumberFormat="1" applyFill="1" applyAlignment="1">
      <alignment horizontal="left" vertical="top" wrapText="1"/>
    </xf>
    <xf numFmtId="49" fontId="10" fillId="34" borderId="18" xfId="0" applyNumberFormat="1" applyFont="1" applyFill="1" applyBorder="1" applyAlignment="1">
      <alignment horizontal="center" wrapText="1"/>
    </xf>
    <xf numFmtId="49" fontId="10" fillId="34" borderId="18" xfId="0" applyNumberFormat="1" applyFont="1" applyFill="1" applyBorder="1" applyAlignment="1">
      <alignment horizontal="center" vertical="center" wrapText="1"/>
    </xf>
    <xf numFmtId="49" fontId="0" fillId="34" borderId="0" xfId="0" applyNumberFormat="1" applyFill="1" applyBorder="1" applyAlignment="1">
      <alignment horizontal="left" vertical="top" wrapText="1"/>
    </xf>
    <xf numFmtId="49" fontId="0" fillId="34" borderId="13" xfId="0" applyNumberFormat="1" applyFont="1" applyFill="1" applyBorder="1" applyAlignment="1">
      <alignment horizontal="right"/>
    </xf>
    <xf numFmtId="49" fontId="9" fillId="34" borderId="0" xfId="0" applyNumberFormat="1" applyFont="1" applyFill="1" applyBorder="1" applyAlignment="1">
      <alignment horizontal="center" vertical="top" wrapText="1"/>
    </xf>
    <xf numFmtId="49" fontId="0" fillId="34" borderId="13" xfId="0" applyNumberFormat="1" applyFont="1" applyFill="1" applyBorder="1" applyAlignment="1">
      <alignment horizontal="right"/>
    </xf>
    <xf numFmtId="1" fontId="11" fillId="34" borderId="10" xfId="0" applyNumberFormat="1" applyFont="1" applyFill="1" applyBorder="1" applyAlignment="1">
      <alignment horizontal="center" vertical="center"/>
    </xf>
    <xf numFmtId="1" fontId="11" fillId="34" borderId="12" xfId="0" applyNumberFormat="1" applyFont="1" applyFill="1" applyBorder="1" applyAlignment="1">
      <alignment horizontal="center" vertical="center" wrapText="1"/>
    </xf>
    <xf numFmtId="1" fontId="11" fillId="34" borderId="19" xfId="0" applyNumberFormat="1" applyFont="1" applyFill="1" applyBorder="1" applyAlignment="1">
      <alignment horizontal="center" vertical="center" wrapText="1"/>
    </xf>
    <xf numFmtId="1" fontId="11" fillId="34" borderId="17" xfId="0" applyNumberFormat="1" applyFont="1" applyFill="1" applyBorder="1" applyAlignment="1">
      <alignment horizontal="center" vertical="center" wrapText="1"/>
    </xf>
    <xf numFmtId="49" fontId="8" fillId="34" borderId="10" xfId="0" applyNumberFormat="1" applyFont="1" applyFill="1" applyBorder="1" applyAlignment="1" applyProtection="1">
      <alignment horizontal="center" vertical="center" wrapText="1"/>
      <protection/>
    </xf>
    <xf numFmtId="49" fontId="15" fillId="0" borderId="13" xfId="0" applyNumberFormat="1" applyFont="1" applyFill="1" applyBorder="1" applyAlignment="1">
      <alignment horizontal="left" vertical="center" wrapText="1"/>
    </xf>
    <xf numFmtId="0" fontId="6" fillId="0" borderId="12" xfId="0" applyNumberFormat="1" applyFont="1" applyFill="1" applyBorder="1" applyAlignment="1">
      <alignment horizontal="center" vertical="center" wrapText="1"/>
    </xf>
    <xf numFmtId="0" fontId="6" fillId="0" borderId="19" xfId="0" applyNumberFormat="1" applyFont="1" applyFill="1" applyBorder="1" applyAlignment="1">
      <alignment horizontal="center" vertical="center" wrapText="1"/>
    </xf>
    <xf numFmtId="0" fontId="6" fillId="0" borderId="17"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164" fontId="9" fillId="0" borderId="0" xfId="42" applyNumberFormat="1" applyFont="1" applyFill="1" applyAlignment="1">
      <alignment horizontal="center" vertical="top"/>
    </xf>
    <xf numFmtId="164" fontId="9" fillId="0" borderId="0" xfId="42" applyNumberFormat="1" applyFont="1" applyAlignment="1">
      <alignment horizontal="center"/>
    </xf>
    <xf numFmtId="164" fontId="9" fillId="0" borderId="0" xfId="42" applyNumberFormat="1" applyFont="1" applyFill="1" applyAlignment="1">
      <alignment horizontal="center" wrapText="1"/>
    </xf>
    <xf numFmtId="49" fontId="6" fillId="0" borderId="12"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49" fontId="2" fillId="0" borderId="10" xfId="0" applyNumberFormat="1" applyFont="1" applyBorder="1" applyAlignment="1" applyProtection="1">
      <alignment horizontal="center" vertical="center"/>
      <protection locked="0"/>
    </xf>
    <xf numFmtId="164" fontId="47" fillId="0" borderId="18" xfId="42" applyNumberFormat="1" applyFont="1" applyFill="1" applyBorder="1" applyAlignment="1">
      <alignment horizontal="center" wrapText="1"/>
    </xf>
    <xf numFmtId="49" fontId="15" fillId="0" borderId="13" xfId="0" applyNumberFormat="1" applyFont="1" applyBorder="1" applyAlignment="1">
      <alignment horizontal="right"/>
    </xf>
    <xf numFmtId="49" fontId="6" fillId="0" borderId="11"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49" fontId="6" fillId="0" borderId="11" xfId="0" applyNumberFormat="1" applyFont="1" applyBorder="1" applyAlignment="1" applyProtection="1">
      <alignment horizontal="center" wrapText="1"/>
      <protection locked="0"/>
    </xf>
    <xf numFmtId="49" fontId="6" fillId="0" borderId="16" xfId="0" applyNumberFormat="1" applyFont="1" applyBorder="1" applyAlignment="1" applyProtection="1">
      <alignment horizontal="center" wrapText="1"/>
      <protection locked="0"/>
    </xf>
    <xf numFmtId="49" fontId="8" fillId="0" borderId="10" xfId="0" applyNumberFormat="1" applyFont="1" applyFill="1" applyBorder="1" applyAlignment="1">
      <alignment horizontal="center" vertical="center" wrapText="1" readingOrder="1"/>
    </xf>
    <xf numFmtId="49" fontId="8" fillId="0" borderId="12" xfId="0" applyNumberFormat="1" applyFont="1" applyFill="1" applyBorder="1" applyAlignment="1">
      <alignment horizontal="center" vertical="center" wrapText="1" readingOrder="1"/>
    </xf>
    <xf numFmtId="49" fontId="8" fillId="0" borderId="19" xfId="0" applyNumberFormat="1" applyFont="1" applyFill="1" applyBorder="1" applyAlignment="1">
      <alignment horizontal="center" vertical="center" wrapText="1" readingOrder="1"/>
    </xf>
    <xf numFmtId="49" fontId="8" fillId="0" borderId="17" xfId="0" applyNumberFormat="1" applyFont="1" applyFill="1" applyBorder="1" applyAlignment="1">
      <alignment horizontal="center" vertical="center" wrapText="1" readingOrder="1"/>
    </xf>
    <xf numFmtId="49" fontId="15" fillId="33" borderId="13" xfId="0" applyNumberFormat="1" applyFont="1" applyFill="1" applyBorder="1" applyAlignment="1">
      <alignment horizontal="right" vertical="top" wrapText="1"/>
    </xf>
    <xf numFmtId="49" fontId="8" fillId="0" borderId="11" xfId="0" applyNumberFormat="1" applyFont="1" applyFill="1" applyBorder="1" applyAlignment="1">
      <alignment horizontal="center" vertical="center" wrapText="1" readingOrder="1"/>
    </xf>
    <xf numFmtId="49" fontId="8" fillId="0" borderId="20" xfId="0" applyNumberFormat="1" applyFont="1" applyFill="1" applyBorder="1" applyAlignment="1">
      <alignment horizontal="center" vertical="center" wrapText="1" readingOrder="1"/>
    </xf>
    <xf numFmtId="49" fontId="8" fillId="0" borderId="16" xfId="0" applyNumberFormat="1" applyFont="1" applyFill="1" applyBorder="1" applyAlignment="1">
      <alignment horizontal="center" vertical="center" wrapText="1" readingOrder="1"/>
    </xf>
    <xf numFmtId="49" fontId="89" fillId="0" borderId="12" xfId="0" applyNumberFormat="1" applyFont="1" applyFill="1" applyBorder="1" applyAlignment="1">
      <alignment horizontal="center" vertical="center" wrapText="1" readingOrder="1"/>
    </xf>
    <xf numFmtId="49" fontId="89" fillId="0" borderId="19" xfId="0" applyNumberFormat="1" applyFont="1" applyFill="1" applyBorder="1" applyAlignment="1">
      <alignment horizontal="center" vertical="center" wrapText="1" readingOrder="1"/>
    </xf>
    <xf numFmtId="43" fontId="9" fillId="0" borderId="0" xfId="42" applyFont="1" applyAlignment="1">
      <alignment horizontal="center"/>
    </xf>
    <xf numFmtId="49" fontId="8" fillId="0" borderId="21" xfId="0" applyNumberFormat="1" applyFont="1" applyFill="1" applyBorder="1" applyAlignment="1">
      <alignment horizontal="center" vertical="center" wrapText="1" readingOrder="1"/>
    </xf>
    <xf numFmtId="49" fontId="8" fillId="0" borderId="22" xfId="0" applyNumberFormat="1" applyFont="1" applyFill="1" applyBorder="1" applyAlignment="1">
      <alignment horizontal="center" vertical="center" wrapText="1" readingOrder="1"/>
    </xf>
    <xf numFmtId="49" fontId="8" fillId="0" borderId="15" xfId="0" applyNumberFormat="1" applyFont="1" applyFill="1" applyBorder="1" applyAlignment="1">
      <alignment horizontal="center" vertical="center" wrapText="1" readingOrder="1"/>
    </xf>
    <xf numFmtId="164" fontId="47" fillId="33" borderId="18" xfId="42" applyNumberFormat="1" applyFont="1" applyFill="1" applyBorder="1" applyAlignment="1">
      <alignment horizontal="center"/>
    </xf>
    <xf numFmtId="43" fontId="9" fillId="0" borderId="0" xfId="42" applyFont="1" applyFill="1" applyBorder="1" applyAlignment="1">
      <alignment horizontal="center" vertical="center" wrapText="1"/>
    </xf>
    <xf numFmtId="0" fontId="8" fillId="0" borderId="10" xfId="0" applyFont="1" applyBorder="1" applyAlignment="1">
      <alignment horizontal="center" vertical="center" wrapText="1" readingOrder="1"/>
    </xf>
    <xf numFmtId="0" fontId="8" fillId="0" borderId="12" xfId="0" applyFont="1" applyBorder="1" applyAlignment="1">
      <alignment horizontal="center" vertical="center" wrapText="1" readingOrder="1"/>
    </xf>
    <xf numFmtId="49" fontId="8" fillId="0" borderId="23" xfId="0" applyNumberFormat="1" applyFont="1" applyFill="1" applyBorder="1" applyAlignment="1">
      <alignment horizontal="center" vertical="center" wrapText="1" readingOrder="1"/>
    </xf>
    <xf numFmtId="49" fontId="8" fillId="0" borderId="18" xfId="0" applyNumberFormat="1" applyFont="1" applyFill="1" applyBorder="1" applyAlignment="1">
      <alignment horizontal="center" vertical="center" wrapText="1" readingOrder="1"/>
    </xf>
    <xf numFmtId="0" fontId="8" fillId="0" borderId="1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0" xfId="0" applyFont="1" applyBorder="1" applyAlignment="1">
      <alignment horizontal="center" vertical="center" wrapText="1"/>
    </xf>
    <xf numFmtId="164" fontId="47" fillId="0" borderId="18" xfId="42" applyNumberFormat="1" applyFont="1" applyBorder="1" applyAlignment="1">
      <alignment horizontal="center"/>
    </xf>
    <xf numFmtId="164" fontId="9" fillId="0" borderId="0" xfId="42" applyNumberFormat="1" applyFont="1" applyAlignment="1">
      <alignment horizontal="center" wrapText="1"/>
    </xf>
    <xf numFmtId="0" fontId="11" fillId="0" borderId="10" xfId="0" applyFont="1" applyBorder="1" applyAlignment="1">
      <alignment horizontal="center"/>
    </xf>
    <xf numFmtId="0" fontId="8" fillId="0" borderId="10" xfId="0" applyFont="1" applyBorder="1" applyAlignment="1" applyProtection="1">
      <alignment horizontal="center"/>
      <protection locked="0"/>
    </xf>
    <xf numFmtId="0" fontId="8" fillId="0" borderId="19" xfId="0" applyFont="1" applyBorder="1" applyAlignment="1">
      <alignment horizontal="center" vertical="center" wrapText="1"/>
    </xf>
    <xf numFmtId="1" fontId="18" fillId="33" borderId="0" xfId="0" applyNumberFormat="1" applyFont="1" applyFill="1" applyBorder="1" applyAlignment="1">
      <alignment horizontal="center"/>
    </xf>
    <xf numFmtId="49" fontId="0" fillId="0" borderId="13" xfId="0" applyNumberFormat="1" applyFont="1" applyBorder="1" applyAlignment="1">
      <alignment horizontal="right"/>
    </xf>
    <xf numFmtId="49" fontId="0" fillId="0" borderId="13" xfId="0" applyNumberFormat="1" applyBorder="1" applyAlignment="1">
      <alignment horizontal="left"/>
    </xf>
    <xf numFmtId="49" fontId="8" fillId="0" borderId="11" xfId="0" applyNumberFormat="1" applyFont="1" applyFill="1" applyBorder="1" applyAlignment="1">
      <alignment horizontal="center"/>
    </xf>
    <xf numFmtId="49" fontId="8" fillId="0" borderId="20" xfId="0" applyNumberFormat="1" applyFont="1" applyFill="1" applyBorder="1" applyAlignment="1">
      <alignment horizontal="center"/>
    </xf>
    <xf numFmtId="49" fontId="8" fillId="0" borderId="16" xfId="0" applyNumberFormat="1" applyFont="1" applyFill="1" applyBorder="1" applyAlignment="1">
      <alignment horizontal="center"/>
    </xf>
    <xf numFmtId="49" fontId="8" fillId="0" borderId="10" xfId="0" applyNumberFormat="1" applyFont="1" applyFill="1" applyBorder="1" applyAlignment="1">
      <alignment horizontal="center"/>
    </xf>
    <xf numFmtId="49" fontId="8" fillId="0" borderId="10" xfId="0" applyNumberFormat="1" applyFont="1" applyBorder="1" applyAlignment="1">
      <alignment horizontal="center" vertical="center" wrapText="1"/>
    </xf>
    <xf numFmtId="49" fontId="8" fillId="0" borderId="10" xfId="0" applyNumberFormat="1" applyFont="1" applyBorder="1" applyAlignment="1" applyProtection="1">
      <alignment horizontal="center" vertical="center" wrapText="1"/>
      <protection locked="0"/>
    </xf>
    <xf numFmtId="49" fontId="5" fillId="0" borderId="10" xfId="0" applyNumberFormat="1" applyFont="1" applyFill="1" applyBorder="1" applyAlignment="1">
      <alignment horizontal="center" vertical="center"/>
    </xf>
    <xf numFmtId="49" fontId="8" fillId="0" borderId="11" xfId="0" applyNumberFormat="1" applyFont="1" applyBorder="1" applyAlignment="1">
      <alignment horizontal="center"/>
    </xf>
    <xf numFmtId="49" fontId="8" fillId="0" borderId="20" xfId="0" applyNumberFormat="1" applyFont="1" applyBorder="1" applyAlignment="1">
      <alignment horizontal="center"/>
    </xf>
    <xf numFmtId="49" fontId="8" fillId="0" borderId="16" xfId="0" applyNumberFormat="1" applyFont="1" applyBorder="1" applyAlignment="1">
      <alignment horizontal="center"/>
    </xf>
    <xf numFmtId="49" fontId="8" fillId="0" borderId="16" xfId="0" applyNumberFormat="1" applyFont="1" applyFill="1" applyBorder="1" applyAlignment="1">
      <alignment horizontal="center" vertical="center" wrapText="1"/>
    </xf>
    <xf numFmtId="0" fontId="27" fillId="0" borderId="0" xfId="0" applyFont="1" applyAlignment="1" applyProtection="1">
      <alignment horizontal="center" vertical="top" wrapText="1"/>
      <protection locked="0"/>
    </xf>
    <xf numFmtId="0" fontId="33" fillId="0" borderId="12"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7" xfId="0" applyFont="1" applyFill="1" applyBorder="1" applyAlignment="1">
      <alignment horizontal="center" vertical="center" wrapText="1"/>
    </xf>
    <xf numFmtId="0" fontId="33" fillId="0" borderId="10" xfId="0" applyFont="1" applyFill="1" applyBorder="1" applyAlignment="1">
      <alignment horizontal="center" vertical="center"/>
    </xf>
    <xf numFmtId="0" fontId="33" fillId="0" borderId="1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33" fillId="0" borderId="15" xfId="0" applyFont="1" applyFill="1" applyBorder="1" applyAlignment="1">
      <alignment horizontal="center" vertical="center" wrapText="1"/>
    </xf>
    <xf numFmtId="49" fontId="33" fillId="0" borderId="12" xfId="0" applyNumberFormat="1" applyFont="1" applyFill="1" applyBorder="1" applyAlignment="1">
      <alignment horizontal="center" vertical="center"/>
    </xf>
    <xf numFmtId="49" fontId="33" fillId="0" borderId="19" xfId="0" applyNumberFormat="1" applyFont="1" applyFill="1" applyBorder="1" applyAlignment="1">
      <alignment horizontal="center" vertical="center"/>
    </xf>
    <xf numFmtId="0" fontId="45" fillId="0" borderId="13" xfId="0" applyFont="1" applyBorder="1" applyAlignment="1">
      <alignment horizontal="right"/>
    </xf>
    <xf numFmtId="0" fontId="33" fillId="0" borderId="11"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33" fillId="0" borderId="16" xfId="0" applyFont="1" applyFill="1" applyBorder="1" applyAlignment="1">
      <alignment horizontal="center" vertical="center"/>
    </xf>
    <xf numFmtId="49" fontId="32" fillId="0" borderId="10" xfId="0" applyNumberFormat="1" applyFont="1" applyFill="1" applyBorder="1" applyAlignment="1">
      <alignment horizontal="center" vertical="center"/>
    </xf>
    <xf numFmtId="49" fontId="37" fillId="0" borderId="0" xfId="0" applyNumberFormat="1" applyFont="1" applyBorder="1" applyAlignment="1">
      <alignment horizontal="justify" vertical="justify" wrapText="1"/>
    </xf>
    <xf numFmtId="0" fontId="33" fillId="0" borderId="11" xfId="0" applyFont="1" applyBorder="1" applyAlignment="1" applyProtection="1">
      <alignment horizontal="center" wrapText="1"/>
      <protection locked="0"/>
    </xf>
    <xf numFmtId="0" fontId="33" fillId="0" borderId="16" xfId="0" applyFont="1" applyBorder="1" applyAlignment="1" applyProtection="1">
      <alignment horizontal="center" wrapText="1"/>
      <protection locked="0"/>
    </xf>
    <xf numFmtId="0" fontId="8" fillId="0" borderId="11"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11"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12" fillId="0" borderId="0" xfId="0" applyNumberFormat="1" applyFont="1" applyAlignment="1" applyProtection="1">
      <alignment horizontal="center" vertical="top" wrapText="1"/>
      <protection locked="0"/>
    </xf>
    <xf numFmtId="0" fontId="14" fillId="0" borderId="13" xfId="0" applyNumberFormat="1" applyFont="1" applyFill="1" applyBorder="1" applyAlignment="1">
      <alignment horizontal="right" wrapText="1"/>
    </xf>
    <xf numFmtId="0" fontId="5" fillId="41" borderId="10" xfId="0" applyFont="1" applyFill="1" applyBorder="1" applyAlignment="1">
      <alignment horizontal="center"/>
    </xf>
    <xf numFmtId="0" fontId="5" fillId="42" borderId="10" xfId="0" applyFont="1" applyFill="1" applyBorder="1" applyAlignment="1">
      <alignment horizontal="center"/>
    </xf>
    <xf numFmtId="49" fontId="5" fillId="0" borderId="12" xfId="0" applyNumberFormat="1"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wrapText="1"/>
      <protection/>
    </xf>
    <xf numFmtId="0" fontId="2" fillId="0" borderId="0" xfId="0" applyFont="1" applyAlignment="1">
      <alignment horizontal="center" vertical="center"/>
    </xf>
    <xf numFmtId="0" fontId="15" fillId="0" borderId="0" xfId="0" applyFont="1" applyAlignment="1" applyProtection="1">
      <alignment horizontal="center" vertical="center"/>
      <protection locked="0"/>
    </xf>
    <xf numFmtId="0" fontId="26" fillId="0" borderId="13" xfId="0" applyFont="1" applyBorder="1" applyAlignment="1">
      <alignment horizontal="righ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3"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2" xfId="56"/>
    <cellStyle name="Normal 3"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4"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5"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6"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xdr:row>
      <xdr:rowOff>0</xdr:rowOff>
    </xdr:from>
    <xdr:ext cx="85725" cy="38100"/>
    <xdr:sp fLocksText="0">
      <xdr:nvSpPr>
        <xdr:cNvPr id="1" name="Text Box 1"/>
        <xdr:cNvSpPr txBox="1">
          <a:spLocks noChangeArrowheads="1"/>
        </xdr:cNvSpPr>
      </xdr:nvSpPr>
      <xdr:spPr>
        <a:xfrm>
          <a:off x="2952750" y="8763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2" name="Text Box 1"/>
        <xdr:cNvSpPr txBox="1">
          <a:spLocks noChangeArrowheads="1"/>
        </xdr:cNvSpPr>
      </xdr:nvSpPr>
      <xdr:spPr>
        <a:xfrm>
          <a:off x="2952750" y="8763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3" name="Text Box 1"/>
        <xdr:cNvSpPr txBox="1">
          <a:spLocks noChangeArrowheads="1"/>
        </xdr:cNvSpPr>
      </xdr:nvSpPr>
      <xdr:spPr>
        <a:xfrm>
          <a:off x="2952750" y="8763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257175"/>
    <xdr:sp fLocksText="0">
      <xdr:nvSpPr>
        <xdr:cNvPr id="1" name="Text Box 1"/>
        <xdr:cNvSpPr txBox="1">
          <a:spLocks noChangeArrowheads="1"/>
        </xdr:cNvSpPr>
      </xdr:nvSpPr>
      <xdr:spPr>
        <a:xfrm>
          <a:off x="241935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fLocksText="0">
      <xdr:nvSpPr>
        <xdr:cNvPr id="2" name="Text Box 1"/>
        <xdr:cNvSpPr txBox="1">
          <a:spLocks noChangeArrowheads="1"/>
        </xdr:cNvSpPr>
      </xdr:nvSpPr>
      <xdr:spPr>
        <a:xfrm>
          <a:off x="241935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fLocksText="0">
      <xdr:nvSpPr>
        <xdr:cNvPr id="3" name="Text Box 1"/>
        <xdr:cNvSpPr txBox="1">
          <a:spLocks noChangeArrowheads="1"/>
        </xdr:cNvSpPr>
      </xdr:nvSpPr>
      <xdr:spPr>
        <a:xfrm>
          <a:off x="241935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95275"/>
    <xdr:sp fLocksText="0">
      <xdr:nvSpPr>
        <xdr:cNvPr id="4" name="Text Box 1"/>
        <xdr:cNvSpPr txBox="1">
          <a:spLocks noChangeArrowheads="1"/>
        </xdr:cNvSpPr>
      </xdr:nvSpPr>
      <xdr:spPr>
        <a:xfrm>
          <a:off x="2419350" y="847725"/>
          <a:ext cx="85725" cy="2952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95275"/>
    <xdr:sp fLocksText="0">
      <xdr:nvSpPr>
        <xdr:cNvPr id="5" name="Text Box 1"/>
        <xdr:cNvSpPr txBox="1">
          <a:spLocks noChangeArrowheads="1"/>
        </xdr:cNvSpPr>
      </xdr:nvSpPr>
      <xdr:spPr>
        <a:xfrm>
          <a:off x="2419350" y="847725"/>
          <a:ext cx="85725" cy="2952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95275"/>
    <xdr:sp fLocksText="0">
      <xdr:nvSpPr>
        <xdr:cNvPr id="6" name="Text Box 1"/>
        <xdr:cNvSpPr txBox="1">
          <a:spLocks noChangeArrowheads="1"/>
        </xdr:cNvSpPr>
      </xdr:nvSpPr>
      <xdr:spPr>
        <a:xfrm>
          <a:off x="2419350" y="847725"/>
          <a:ext cx="85725" cy="2952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2857500" y="10001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619125</xdr:colOff>
      <xdr:row>0</xdr:row>
      <xdr:rowOff>0</xdr:rowOff>
    </xdr:from>
    <xdr:to>
      <xdr:col>4</xdr:col>
      <xdr:colOff>619125</xdr:colOff>
      <xdr:row>0</xdr:row>
      <xdr:rowOff>0</xdr:rowOff>
    </xdr:to>
    <xdr:sp>
      <xdr:nvSpPr>
        <xdr:cNvPr id="1" name="Line 1"/>
        <xdr:cNvSpPr>
          <a:spLocks/>
        </xdr:cNvSpPr>
      </xdr:nvSpPr>
      <xdr:spPr>
        <a:xfrm>
          <a:off x="7419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619125</xdr:colOff>
      <xdr:row>0</xdr:row>
      <xdr:rowOff>0</xdr:rowOff>
    </xdr:from>
    <xdr:to>
      <xdr:col>4</xdr:col>
      <xdr:colOff>619125</xdr:colOff>
      <xdr:row>0</xdr:row>
      <xdr:rowOff>0</xdr:rowOff>
    </xdr:to>
    <xdr:sp>
      <xdr:nvSpPr>
        <xdr:cNvPr id="2" name="Line 2"/>
        <xdr:cNvSpPr>
          <a:spLocks/>
        </xdr:cNvSpPr>
      </xdr:nvSpPr>
      <xdr:spPr>
        <a:xfrm>
          <a:off x="7419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xdr:row>
      <xdr:rowOff>0</xdr:rowOff>
    </xdr:from>
    <xdr:ext cx="85725" cy="38100"/>
    <xdr:sp fLocksText="0">
      <xdr:nvSpPr>
        <xdr:cNvPr id="1" name="Text Box 1"/>
        <xdr:cNvSpPr txBox="1">
          <a:spLocks noChangeArrowheads="1"/>
        </xdr:cNvSpPr>
      </xdr:nvSpPr>
      <xdr:spPr>
        <a:xfrm>
          <a:off x="31242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2" name="Text Box 1"/>
        <xdr:cNvSpPr txBox="1">
          <a:spLocks noChangeArrowheads="1"/>
        </xdr:cNvSpPr>
      </xdr:nvSpPr>
      <xdr:spPr>
        <a:xfrm>
          <a:off x="31242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3" name="Text Box 1"/>
        <xdr:cNvSpPr txBox="1">
          <a:spLocks noChangeArrowheads="1"/>
        </xdr:cNvSpPr>
      </xdr:nvSpPr>
      <xdr:spPr>
        <a:xfrm>
          <a:off x="31242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257175"/>
    <xdr:sp fLocksText="0">
      <xdr:nvSpPr>
        <xdr:cNvPr id="1" name="Text Box 1"/>
        <xdr:cNvSpPr txBox="1">
          <a:spLocks noChangeArrowheads="1"/>
        </xdr:cNvSpPr>
      </xdr:nvSpPr>
      <xdr:spPr>
        <a:xfrm>
          <a:off x="316230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fLocksText="0">
      <xdr:nvSpPr>
        <xdr:cNvPr id="2" name="Text Box 1"/>
        <xdr:cNvSpPr txBox="1">
          <a:spLocks noChangeArrowheads="1"/>
        </xdr:cNvSpPr>
      </xdr:nvSpPr>
      <xdr:spPr>
        <a:xfrm>
          <a:off x="316230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fLocksText="0">
      <xdr:nvSpPr>
        <xdr:cNvPr id="3" name="Text Box 1"/>
        <xdr:cNvSpPr txBox="1">
          <a:spLocks noChangeArrowheads="1"/>
        </xdr:cNvSpPr>
      </xdr:nvSpPr>
      <xdr:spPr>
        <a:xfrm>
          <a:off x="316230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619125</xdr:colOff>
      <xdr:row>0</xdr:row>
      <xdr:rowOff>0</xdr:rowOff>
    </xdr:from>
    <xdr:to>
      <xdr:col>4</xdr:col>
      <xdr:colOff>619125</xdr:colOff>
      <xdr:row>0</xdr:row>
      <xdr:rowOff>0</xdr:rowOff>
    </xdr:to>
    <xdr:sp>
      <xdr:nvSpPr>
        <xdr:cNvPr id="1" name="Line 1"/>
        <xdr:cNvSpPr>
          <a:spLocks/>
        </xdr:cNvSpPr>
      </xdr:nvSpPr>
      <xdr:spPr>
        <a:xfrm>
          <a:off x="81915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619125</xdr:colOff>
      <xdr:row>0</xdr:row>
      <xdr:rowOff>0</xdr:rowOff>
    </xdr:from>
    <xdr:to>
      <xdr:col>4</xdr:col>
      <xdr:colOff>619125</xdr:colOff>
      <xdr:row>0</xdr:row>
      <xdr:rowOff>0</xdr:rowOff>
    </xdr:to>
    <xdr:sp>
      <xdr:nvSpPr>
        <xdr:cNvPr id="2" name="Line 2"/>
        <xdr:cNvSpPr>
          <a:spLocks/>
        </xdr:cNvSpPr>
      </xdr:nvSpPr>
      <xdr:spPr>
        <a:xfrm>
          <a:off x="81915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28956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28956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28956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2219325" y="8096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2219325" y="8096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2219325" y="8096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76225"/>
    <xdr:sp fLocksText="0">
      <xdr:nvSpPr>
        <xdr:cNvPr id="4" name="Text Box 1"/>
        <xdr:cNvSpPr txBox="1">
          <a:spLocks noChangeArrowheads="1"/>
        </xdr:cNvSpPr>
      </xdr:nvSpPr>
      <xdr:spPr>
        <a:xfrm>
          <a:off x="2219325" y="809625"/>
          <a:ext cx="85725" cy="2762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76225"/>
    <xdr:sp fLocksText="0">
      <xdr:nvSpPr>
        <xdr:cNvPr id="5" name="Text Box 1"/>
        <xdr:cNvSpPr txBox="1">
          <a:spLocks noChangeArrowheads="1"/>
        </xdr:cNvSpPr>
      </xdr:nvSpPr>
      <xdr:spPr>
        <a:xfrm>
          <a:off x="2219325" y="809625"/>
          <a:ext cx="85725" cy="2762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76225"/>
    <xdr:sp fLocksText="0">
      <xdr:nvSpPr>
        <xdr:cNvPr id="6" name="Text Box 1"/>
        <xdr:cNvSpPr txBox="1">
          <a:spLocks noChangeArrowheads="1"/>
        </xdr:cNvSpPr>
      </xdr:nvSpPr>
      <xdr:spPr>
        <a:xfrm>
          <a:off x="2219325" y="809625"/>
          <a:ext cx="85725" cy="2762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32004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32004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32004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4" name="Text Box 1"/>
        <xdr:cNvSpPr txBox="1">
          <a:spLocks noChangeArrowheads="1"/>
        </xdr:cNvSpPr>
      </xdr:nvSpPr>
      <xdr:spPr>
        <a:xfrm>
          <a:off x="32004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5" name="Text Box 1"/>
        <xdr:cNvSpPr txBox="1">
          <a:spLocks noChangeArrowheads="1"/>
        </xdr:cNvSpPr>
      </xdr:nvSpPr>
      <xdr:spPr>
        <a:xfrm>
          <a:off x="32004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6" name="Text Box 1"/>
        <xdr:cNvSpPr txBox="1">
          <a:spLocks noChangeArrowheads="1"/>
        </xdr:cNvSpPr>
      </xdr:nvSpPr>
      <xdr:spPr>
        <a:xfrm>
          <a:off x="32004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2438400" y="81915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2438400" y="81915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2438400" y="81915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85750"/>
    <xdr:sp fLocksText="0">
      <xdr:nvSpPr>
        <xdr:cNvPr id="4" name="Text Box 1"/>
        <xdr:cNvSpPr txBox="1">
          <a:spLocks noChangeArrowheads="1"/>
        </xdr:cNvSpPr>
      </xdr:nvSpPr>
      <xdr:spPr>
        <a:xfrm>
          <a:off x="2438400" y="819150"/>
          <a:ext cx="85725" cy="2857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85750"/>
    <xdr:sp fLocksText="0">
      <xdr:nvSpPr>
        <xdr:cNvPr id="5" name="Text Box 1"/>
        <xdr:cNvSpPr txBox="1">
          <a:spLocks noChangeArrowheads="1"/>
        </xdr:cNvSpPr>
      </xdr:nvSpPr>
      <xdr:spPr>
        <a:xfrm>
          <a:off x="2438400" y="819150"/>
          <a:ext cx="85725" cy="2857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85750"/>
    <xdr:sp fLocksText="0">
      <xdr:nvSpPr>
        <xdr:cNvPr id="6" name="Text Box 1"/>
        <xdr:cNvSpPr txBox="1">
          <a:spLocks noChangeArrowheads="1"/>
        </xdr:cNvSpPr>
      </xdr:nvSpPr>
      <xdr:spPr>
        <a:xfrm>
          <a:off x="2438400" y="819150"/>
          <a:ext cx="85725" cy="2857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9"/>
  <sheetViews>
    <sheetView view="pageBreakPreview" zoomScale="130" zoomScaleSheetLayoutView="130" zoomScalePageLayoutView="0" workbookViewId="0" topLeftCell="A1">
      <selection activeCell="D7" sqref="D7"/>
    </sheetView>
  </sheetViews>
  <sheetFormatPr defaultColWidth="9.00390625" defaultRowHeight="15.75"/>
  <cols>
    <col min="1" max="1" width="8.875" style="0" customWidth="1"/>
    <col min="2" max="2" width="19.00390625" style="0" customWidth="1"/>
    <col min="3" max="3" width="51.50390625" style="0" customWidth="1"/>
    <col min="4" max="4" width="23.375" style="0" customWidth="1"/>
    <col min="5" max="5" width="20.25390625" style="0" customWidth="1"/>
  </cols>
  <sheetData>
    <row r="1" spans="1:3" ht="38.25" customHeight="1">
      <c r="A1" s="417" t="s">
        <v>297</v>
      </c>
      <c r="B1" s="417"/>
      <c r="C1" s="233" t="s">
        <v>298</v>
      </c>
    </row>
    <row r="2" spans="1:3" ht="48.75" customHeight="1">
      <c r="A2" s="418" t="s">
        <v>306</v>
      </c>
      <c r="B2" s="418"/>
      <c r="C2" s="214" t="s">
        <v>150</v>
      </c>
    </row>
    <row r="3" spans="1:3" ht="15">
      <c r="A3" s="415" t="s">
        <v>301</v>
      </c>
      <c r="B3" s="211" t="s">
        <v>303</v>
      </c>
      <c r="C3" s="212" t="s">
        <v>362</v>
      </c>
    </row>
    <row r="4" spans="1:3" ht="15">
      <c r="A4" s="415"/>
      <c r="B4" s="211" t="s">
        <v>302</v>
      </c>
      <c r="C4" s="213" t="s">
        <v>408</v>
      </c>
    </row>
    <row r="5" spans="1:3" ht="30.75">
      <c r="A5" s="415"/>
      <c r="B5" s="211" t="s">
        <v>300</v>
      </c>
      <c r="C5" s="332" t="s">
        <v>338</v>
      </c>
    </row>
    <row r="6" spans="1:3" ht="15">
      <c r="A6" s="416" t="s">
        <v>299</v>
      </c>
      <c r="B6" s="211" t="s">
        <v>304</v>
      </c>
      <c r="C6" s="212" t="s">
        <v>337</v>
      </c>
    </row>
    <row r="7" spans="1:3" ht="15">
      <c r="A7" s="416"/>
      <c r="B7" s="211" t="s">
        <v>302</v>
      </c>
      <c r="C7" s="212" t="s">
        <v>408</v>
      </c>
    </row>
    <row r="8" spans="1:3" ht="21.75" customHeight="1">
      <c r="A8" s="419" t="s">
        <v>305</v>
      </c>
      <c r="B8" s="419"/>
      <c r="C8" s="212" t="s">
        <v>409</v>
      </c>
    </row>
    <row r="9" spans="1:3" ht="36" customHeight="1">
      <c r="A9" s="414" t="s">
        <v>312</v>
      </c>
      <c r="B9" s="414"/>
      <c r="C9" s="414"/>
    </row>
  </sheetData>
  <sheetProtection/>
  <mergeCells count="6">
    <mergeCell ref="A9:C9"/>
    <mergeCell ref="A3:A5"/>
    <mergeCell ref="A6:A7"/>
    <mergeCell ref="A1:B1"/>
    <mergeCell ref="A2:B2"/>
    <mergeCell ref="A8:B8"/>
  </mergeCells>
  <printOptions/>
  <pageMargins left="0.7" right="0.7" top="0.75" bottom="0.75" header="0.3" footer="0.3"/>
  <pageSetup horizontalDpi="600" verticalDpi="600" orientation="landscape" r:id="rId1"/>
</worksheet>
</file>

<file path=xl/worksheets/sheet10.xml><?xml version="1.0" encoding="utf-8"?>
<worksheet xmlns="http://schemas.openxmlformats.org/spreadsheetml/2006/main" xmlns:r="http://schemas.openxmlformats.org/officeDocument/2006/relationships">
  <sheetPr>
    <tabColor rgb="FF92D050"/>
  </sheetPr>
  <dimension ref="A1:V23"/>
  <sheetViews>
    <sheetView view="pageBreakPreview" zoomScaleSheetLayoutView="100" zoomScalePageLayoutView="0" workbookViewId="0" topLeftCell="A7">
      <selection activeCell="A9" sqref="A9:U22"/>
    </sheetView>
  </sheetViews>
  <sheetFormatPr defaultColWidth="9.00390625" defaultRowHeight="15.75"/>
  <cols>
    <col min="1" max="1" width="3.50390625" style="64" customWidth="1"/>
    <col min="2" max="2" width="15.50390625" style="64" customWidth="1"/>
    <col min="3" max="3" width="7.625" style="64" customWidth="1"/>
    <col min="4" max="4" width="5.375" style="64" customWidth="1"/>
    <col min="5" max="5" width="9.00390625" style="64" customWidth="1"/>
    <col min="6" max="6" width="5.625" style="64" customWidth="1"/>
    <col min="7" max="7" width="6.00390625" style="64" customWidth="1"/>
    <col min="8" max="9" width="5.50390625" style="64" customWidth="1"/>
    <col min="10" max="11" width="6.125" style="64" customWidth="1"/>
    <col min="12" max="12" width="6.875" style="64" customWidth="1"/>
    <col min="13" max="13" width="7.25390625" style="85" customWidth="1"/>
    <col min="14" max="15" width="6.25390625" style="85" customWidth="1"/>
    <col min="16" max="16" width="5.25390625" style="85" customWidth="1"/>
    <col min="17" max="17" width="6.625" style="85" customWidth="1"/>
    <col min="18" max="18" width="7.00390625" style="85" customWidth="1"/>
    <col min="19" max="19" width="6.50390625" style="85" customWidth="1"/>
    <col min="20" max="20" width="5.875" style="85" customWidth="1"/>
    <col min="21" max="21" width="6.50390625" style="85" customWidth="1"/>
    <col min="22" max="16384" width="9.00390625" style="64" customWidth="1"/>
  </cols>
  <sheetData>
    <row r="1" spans="1:22" ht="64.5" customHeight="1">
      <c r="A1" s="582" t="s">
        <v>153</v>
      </c>
      <c r="B1" s="582"/>
      <c r="C1" s="582"/>
      <c r="D1" s="582"/>
      <c r="E1" s="582"/>
      <c r="F1" s="587" t="s">
        <v>126</v>
      </c>
      <c r="G1" s="587"/>
      <c r="H1" s="587"/>
      <c r="I1" s="587"/>
      <c r="J1" s="587"/>
      <c r="K1" s="587"/>
      <c r="L1" s="587"/>
      <c r="M1" s="587"/>
      <c r="N1" s="587"/>
      <c r="O1" s="587"/>
      <c r="P1" s="587"/>
      <c r="Q1" s="585" t="s">
        <v>150</v>
      </c>
      <c r="R1" s="585"/>
      <c r="S1" s="585"/>
      <c r="T1" s="585"/>
      <c r="U1" s="585"/>
      <c r="V1" s="68"/>
    </row>
    <row r="2" spans="1:22" s="75" customFormat="1" ht="18" customHeight="1">
      <c r="A2" s="69"/>
      <c r="B2" s="70"/>
      <c r="C2" s="70"/>
      <c r="D2" s="70"/>
      <c r="E2" s="64"/>
      <c r="F2" s="64"/>
      <c r="G2" s="64"/>
      <c r="H2" s="64"/>
      <c r="I2" s="64"/>
      <c r="J2" s="71"/>
      <c r="K2" s="71"/>
      <c r="L2" s="72">
        <f>COUNTBLANK(E9:U22)</f>
        <v>238</v>
      </c>
      <c r="M2" s="73">
        <f>COUNTA(E11:U11)</f>
        <v>0</v>
      </c>
      <c r="N2" s="73">
        <f>L2+M2</f>
        <v>238</v>
      </c>
      <c r="O2" s="73"/>
      <c r="P2" s="74"/>
      <c r="Q2" s="74"/>
      <c r="R2" s="586" t="s">
        <v>120</v>
      </c>
      <c r="S2" s="586"/>
      <c r="T2" s="586"/>
      <c r="U2" s="586"/>
      <c r="V2" s="64"/>
    </row>
    <row r="3" spans="1:22" s="76" customFormat="1" ht="15.75" customHeight="1">
      <c r="A3" s="581" t="s">
        <v>21</v>
      </c>
      <c r="B3" s="581"/>
      <c r="C3" s="562" t="s">
        <v>132</v>
      </c>
      <c r="D3" s="572" t="s">
        <v>134</v>
      </c>
      <c r="E3" s="568" t="s">
        <v>75</v>
      </c>
      <c r="F3" s="569"/>
      <c r="G3" s="561" t="s">
        <v>36</v>
      </c>
      <c r="H3" s="561" t="s">
        <v>82</v>
      </c>
      <c r="I3" s="566" t="s">
        <v>37</v>
      </c>
      <c r="J3" s="567"/>
      <c r="K3" s="567"/>
      <c r="L3" s="567"/>
      <c r="M3" s="567"/>
      <c r="N3" s="567"/>
      <c r="O3" s="567"/>
      <c r="P3" s="567"/>
      <c r="Q3" s="567"/>
      <c r="R3" s="567"/>
      <c r="S3" s="567"/>
      <c r="T3" s="565" t="s">
        <v>103</v>
      </c>
      <c r="U3" s="572" t="s">
        <v>108</v>
      </c>
      <c r="V3" s="75"/>
    </row>
    <row r="4" spans="1:22" s="75" customFormat="1" ht="15.75" customHeight="1">
      <c r="A4" s="581"/>
      <c r="B4" s="581"/>
      <c r="C4" s="563"/>
      <c r="D4" s="572"/>
      <c r="E4" s="576" t="s">
        <v>137</v>
      </c>
      <c r="F4" s="576" t="s">
        <v>62</v>
      </c>
      <c r="G4" s="561"/>
      <c r="H4" s="561"/>
      <c r="I4" s="561" t="s">
        <v>37</v>
      </c>
      <c r="J4" s="572" t="s">
        <v>38</v>
      </c>
      <c r="K4" s="572"/>
      <c r="L4" s="572"/>
      <c r="M4" s="572"/>
      <c r="N4" s="572"/>
      <c r="O4" s="572"/>
      <c r="P4" s="572"/>
      <c r="Q4" s="570" t="s">
        <v>139</v>
      </c>
      <c r="R4" s="570" t="s">
        <v>148</v>
      </c>
      <c r="S4" s="570" t="s">
        <v>81</v>
      </c>
      <c r="T4" s="565"/>
      <c r="U4" s="572"/>
      <c r="V4" s="76"/>
    </row>
    <row r="5" spans="1:21" s="75" customFormat="1" ht="18" customHeight="1">
      <c r="A5" s="581"/>
      <c r="B5" s="581"/>
      <c r="C5" s="563"/>
      <c r="D5" s="572"/>
      <c r="E5" s="577"/>
      <c r="F5" s="577"/>
      <c r="G5" s="561"/>
      <c r="H5" s="561"/>
      <c r="I5" s="561"/>
      <c r="J5" s="561" t="s">
        <v>61</v>
      </c>
      <c r="K5" s="574" t="s">
        <v>4</v>
      </c>
      <c r="L5" s="580"/>
      <c r="M5" s="580"/>
      <c r="N5" s="580"/>
      <c r="O5" s="580"/>
      <c r="P5" s="575"/>
      <c r="Q5" s="573"/>
      <c r="R5" s="573"/>
      <c r="S5" s="573"/>
      <c r="T5" s="565"/>
      <c r="U5" s="572"/>
    </row>
    <row r="6" spans="1:21" s="75" customFormat="1" ht="18.75" customHeight="1">
      <c r="A6" s="581"/>
      <c r="B6" s="581"/>
      <c r="C6" s="563"/>
      <c r="D6" s="572"/>
      <c r="E6" s="577"/>
      <c r="F6" s="577"/>
      <c r="G6" s="561"/>
      <c r="H6" s="561"/>
      <c r="I6" s="561"/>
      <c r="J6" s="561"/>
      <c r="K6" s="570" t="s">
        <v>96</v>
      </c>
      <c r="L6" s="574" t="s">
        <v>4</v>
      </c>
      <c r="M6" s="575"/>
      <c r="N6" s="570" t="s">
        <v>42</v>
      </c>
      <c r="O6" s="570" t="s">
        <v>147</v>
      </c>
      <c r="P6" s="570" t="s">
        <v>46</v>
      </c>
      <c r="Q6" s="573"/>
      <c r="R6" s="573"/>
      <c r="S6" s="573"/>
      <c r="T6" s="565"/>
      <c r="U6" s="572"/>
    </row>
    <row r="7" spans="1:22" ht="34.5">
      <c r="A7" s="581"/>
      <c r="B7" s="581"/>
      <c r="C7" s="564"/>
      <c r="D7" s="572"/>
      <c r="E7" s="578"/>
      <c r="F7" s="578"/>
      <c r="G7" s="561"/>
      <c r="H7" s="561"/>
      <c r="I7" s="561"/>
      <c r="J7" s="561"/>
      <c r="K7" s="571"/>
      <c r="L7" s="65" t="s">
        <v>39</v>
      </c>
      <c r="M7" s="65" t="s">
        <v>97</v>
      </c>
      <c r="N7" s="571"/>
      <c r="O7" s="571"/>
      <c r="P7" s="571"/>
      <c r="Q7" s="571"/>
      <c r="R7" s="571"/>
      <c r="S7" s="571"/>
      <c r="T7" s="565"/>
      <c r="U7" s="572"/>
      <c r="V7" s="75"/>
    </row>
    <row r="8" spans="1:21" ht="15">
      <c r="A8" s="579" t="s">
        <v>3</v>
      </c>
      <c r="B8" s="579"/>
      <c r="C8" s="77" t="s">
        <v>13</v>
      </c>
      <c r="D8" s="77" t="s">
        <v>14</v>
      </c>
      <c r="E8" s="77" t="s">
        <v>19</v>
      </c>
      <c r="F8" s="77" t="s">
        <v>22</v>
      </c>
      <c r="G8" s="77" t="s">
        <v>23</v>
      </c>
      <c r="H8" s="77" t="s">
        <v>24</v>
      </c>
      <c r="I8" s="77" t="s">
        <v>25</v>
      </c>
      <c r="J8" s="77" t="s">
        <v>26</v>
      </c>
      <c r="K8" s="77" t="s">
        <v>27</v>
      </c>
      <c r="L8" s="77" t="s">
        <v>29</v>
      </c>
      <c r="M8" s="77" t="s">
        <v>30</v>
      </c>
      <c r="N8" s="77" t="s">
        <v>104</v>
      </c>
      <c r="O8" s="77" t="s">
        <v>101</v>
      </c>
      <c r="P8" s="77" t="s">
        <v>105</v>
      </c>
      <c r="Q8" s="77" t="s">
        <v>106</v>
      </c>
      <c r="R8" s="77" t="s">
        <v>107</v>
      </c>
      <c r="S8" s="77" t="s">
        <v>118</v>
      </c>
      <c r="T8" s="77" t="s">
        <v>131</v>
      </c>
      <c r="U8" s="77" t="s">
        <v>133</v>
      </c>
    </row>
    <row r="9" spans="1:21" ht="15">
      <c r="A9" s="579" t="s">
        <v>10</v>
      </c>
      <c r="B9" s="579"/>
      <c r="C9" s="78"/>
      <c r="D9" s="78"/>
      <c r="E9" s="78"/>
      <c r="F9" s="78"/>
      <c r="G9" s="78"/>
      <c r="H9" s="78"/>
      <c r="I9" s="78"/>
      <c r="J9" s="78"/>
      <c r="K9" s="78"/>
      <c r="L9" s="78"/>
      <c r="M9" s="78"/>
      <c r="N9" s="78"/>
      <c r="O9" s="78"/>
      <c r="P9" s="79"/>
      <c r="Q9" s="79"/>
      <c r="R9" s="79"/>
      <c r="S9" s="79"/>
      <c r="T9" s="78"/>
      <c r="U9" s="78"/>
    </row>
    <row r="10" spans="1:21" ht="15">
      <c r="A10" s="80" t="s">
        <v>0</v>
      </c>
      <c r="B10" s="81" t="s">
        <v>28</v>
      </c>
      <c r="C10" s="78"/>
      <c r="D10" s="78"/>
      <c r="E10" s="78"/>
      <c r="F10" s="78"/>
      <c r="G10" s="78"/>
      <c r="H10" s="78"/>
      <c r="I10" s="78"/>
      <c r="J10" s="78"/>
      <c r="K10" s="78"/>
      <c r="L10" s="78"/>
      <c r="M10" s="78"/>
      <c r="N10" s="78"/>
      <c r="O10" s="78"/>
      <c r="P10" s="79"/>
      <c r="Q10" s="79"/>
      <c r="R10" s="79"/>
      <c r="S10" s="79"/>
      <c r="T10" s="78"/>
      <c r="U10" s="78"/>
    </row>
    <row r="11" spans="1:21" ht="15">
      <c r="A11" s="82" t="s">
        <v>13</v>
      </c>
      <c r="B11" s="83" t="s">
        <v>6</v>
      </c>
      <c r="C11" s="78"/>
      <c r="D11" s="78"/>
      <c r="E11" s="78"/>
      <c r="F11" s="78"/>
      <c r="G11" s="78"/>
      <c r="H11" s="78"/>
      <c r="I11" s="78"/>
      <c r="J11" s="78"/>
      <c r="K11" s="78"/>
      <c r="L11" s="78"/>
      <c r="M11" s="78"/>
      <c r="N11" s="78"/>
      <c r="O11" s="78"/>
      <c r="P11" s="78"/>
      <c r="Q11" s="78"/>
      <c r="R11" s="78"/>
      <c r="S11" s="78"/>
      <c r="T11" s="78"/>
      <c r="U11" s="78"/>
    </row>
    <row r="12" spans="1:21" ht="15">
      <c r="A12" s="82" t="s">
        <v>14</v>
      </c>
      <c r="B12" s="83" t="s">
        <v>6</v>
      </c>
      <c r="C12" s="78"/>
      <c r="D12" s="78"/>
      <c r="E12" s="78"/>
      <c r="F12" s="78"/>
      <c r="G12" s="78"/>
      <c r="H12" s="78"/>
      <c r="I12" s="78"/>
      <c r="J12" s="78"/>
      <c r="K12" s="78"/>
      <c r="L12" s="78"/>
      <c r="M12" s="78"/>
      <c r="N12" s="78"/>
      <c r="O12" s="78"/>
      <c r="P12" s="79"/>
      <c r="Q12" s="79"/>
      <c r="R12" s="79"/>
      <c r="S12" s="79"/>
      <c r="T12" s="78"/>
      <c r="U12" s="78"/>
    </row>
    <row r="13" spans="1:21" ht="15">
      <c r="A13" s="82" t="s">
        <v>9</v>
      </c>
      <c r="B13" s="83" t="s">
        <v>11</v>
      </c>
      <c r="C13" s="78"/>
      <c r="D13" s="78"/>
      <c r="E13" s="78"/>
      <c r="F13" s="78"/>
      <c r="G13" s="78"/>
      <c r="H13" s="78"/>
      <c r="I13" s="78"/>
      <c r="J13" s="78"/>
      <c r="K13" s="78"/>
      <c r="L13" s="78"/>
      <c r="M13" s="78"/>
      <c r="N13" s="78"/>
      <c r="O13" s="78"/>
      <c r="P13" s="79"/>
      <c r="Q13" s="79"/>
      <c r="R13" s="79"/>
      <c r="S13" s="79"/>
      <c r="T13" s="78"/>
      <c r="U13" s="78"/>
    </row>
    <row r="14" spans="1:21" ht="15">
      <c r="A14" s="80" t="s">
        <v>1</v>
      </c>
      <c r="B14" s="81" t="s">
        <v>8</v>
      </c>
      <c r="C14" s="78"/>
      <c r="D14" s="78"/>
      <c r="E14" s="78"/>
      <c r="F14" s="78"/>
      <c r="G14" s="78"/>
      <c r="H14" s="78"/>
      <c r="I14" s="78"/>
      <c r="J14" s="78"/>
      <c r="K14" s="78"/>
      <c r="L14" s="78"/>
      <c r="M14" s="78"/>
      <c r="N14" s="78"/>
      <c r="O14" s="78"/>
      <c r="P14" s="79"/>
      <c r="Q14" s="79"/>
      <c r="R14" s="79"/>
      <c r="S14" s="79"/>
      <c r="T14" s="78"/>
      <c r="U14" s="78"/>
    </row>
    <row r="15" spans="1:21" ht="15">
      <c r="A15" s="80" t="s">
        <v>13</v>
      </c>
      <c r="B15" s="81" t="s">
        <v>5</v>
      </c>
      <c r="C15" s="78"/>
      <c r="D15" s="78"/>
      <c r="E15" s="78"/>
      <c r="F15" s="78"/>
      <c r="G15" s="78"/>
      <c r="H15" s="78"/>
      <c r="I15" s="78"/>
      <c r="J15" s="78"/>
      <c r="K15" s="78"/>
      <c r="L15" s="78"/>
      <c r="M15" s="78"/>
      <c r="N15" s="78"/>
      <c r="O15" s="78"/>
      <c r="P15" s="79"/>
      <c r="Q15" s="79"/>
      <c r="R15" s="79"/>
      <c r="S15" s="79"/>
      <c r="T15" s="78"/>
      <c r="U15" s="78"/>
    </row>
    <row r="16" spans="1:21" ht="15">
      <c r="A16" s="82" t="s">
        <v>15</v>
      </c>
      <c r="B16" s="83" t="s">
        <v>6</v>
      </c>
      <c r="C16" s="78"/>
      <c r="D16" s="78"/>
      <c r="E16" s="78"/>
      <c r="F16" s="78"/>
      <c r="G16" s="78"/>
      <c r="H16" s="78"/>
      <c r="I16" s="78"/>
      <c r="J16" s="78"/>
      <c r="K16" s="78"/>
      <c r="L16" s="78"/>
      <c r="M16" s="78"/>
      <c r="N16" s="78"/>
      <c r="O16" s="78"/>
      <c r="P16" s="79"/>
      <c r="Q16" s="79"/>
      <c r="R16" s="79"/>
      <c r="S16" s="79"/>
      <c r="T16" s="78"/>
      <c r="U16" s="78"/>
    </row>
    <row r="17" spans="1:21" ht="15">
      <c r="A17" s="82" t="s">
        <v>16</v>
      </c>
      <c r="B17" s="83" t="s">
        <v>7</v>
      </c>
      <c r="C17" s="78"/>
      <c r="D17" s="78"/>
      <c r="E17" s="78"/>
      <c r="F17" s="78"/>
      <c r="G17" s="78"/>
      <c r="H17" s="78"/>
      <c r="I17" s="78"/>
      <c r="J17" s="78"/>
      <c r="K17" s="78"/>
      <c r="L17" s="78"/>
      <c r="M17" s="78"/>
      <c r="N17" s="78"/>
      <c r="O17" s="78"/>
      <c r="P17" s="79"/>
      <c r="Q17" s="79"/>
      <c r="R17" s="79"/>
      <c r="S17" s="79"/>
      <c r="T17" s="78"/>
      <c r="U17" s="78"/>
    </row>
    <row r="18" spans="1:21" ht="15">
      <c r="A18" s="82" t="s">
        <v>9</v>
      </c>
      <c r="B18" s="83" t="s">
        <v>11</v>
      </c>
      <c r="C18" s="78"/>
      <c r="D18" s="78"/>
      <c r="E18" s="78"/>
      <c r="F18" s="78"/>
      <c r="G18" s="78"/>
      <c r="H18" s="78"/>
      <c r="I18" s="78"/>
      <c r="J18" s="78"/>
      <c r="K18" s="78"/>
      <c r="L18" s="78"/>
      <c r="M18" s="78"/>
      <c r="N18" s="78"/>
      <c r="O18" s="78"/>
      <c r="P18" s="79"/>
      <c r="Q18" s="79"/>
      <c r="R18" s="79"/>
      <c r="S18" s="79"/>
      <c r="T18" s="78"/>
      <c r="U18" s="78"/>
    </row>
    <row r="19" spans="1:21" ht="15">
      <c r="A19" s="80" t="s">
        <v>14</v>
      </c>
      <c r="B19" s="81" t="s">
        <v>59</v>
      </c>
      <c r="C19" s="78"/>
      <c r="D19" s="78"/>
      <c r="E19" s="78"/>
      <c r="F19" s="78"/>
      <c r="G19" s="78"/>
      <c r="H19" s="78"/>
      <c r="I19" s="78"/>
      <c r="J19" s="78"/>
      <c r="K19" s="78"/>
      <c r="L19" s="78"/>
      <c r="M19" s="78"/>
      <c r="N19" s="78"/>
      <c r="O19" s="78"/>
      <c r="P19" s="79"/>
      <c r="Q19" s="79"/>
      <c r="R19" s="79"/>
      <c r="S19" s="79"/>
      <c r="T19" s="78"/>
      <c r="U19" s="78"/>
    </row>
    <row r="20" spans="1:21" ht="15">
      <c r="A20" s="82" t="s">
        <v>17</v>
      </c>
      <c r="B20" s="83" t="s">
        <v>6</v>
      </c>
      <c r="C20" s="78"/>
      <c r="D20" s="78"/>
      <c r="E20" s="78"/>
      <c r="F20" s="78"/>
      <c r="G20" s="78"/>
      <c r="H20" s="78"/>
      <c r="I20" s="78"/>
      <c r="J20" s="78"/>
      <c r="K20" s="78"/>
      <c r="L20" s="78"/>
      <c r="M20" s="78"/>
      <c r="N20" s="78"/>
      <c r="O20" s="78"/>
      <c r="P20" s="79"/>
      <c r="Q20" s="79"/>
      <c r="R20" s="79"/>
      <c r="S20" s="79"/>
      <c r="T20" s="78"/>
      <c r="U20" s="78"/>
    </row>
    <row r="21" spans="1:21" ht="15">
      <c r="A21" s="82" t="s">
        <v>18</v>
      </c>
      <c r="B21" s="83" t="s">
        <v>7</v>
      </c>
      <c r="C21" s="78"/>
      <c r="D21" s="78"/>
      <c r="E21" s="78"/>
      <c r="F21" s="78"/>
      <c r="G21" s="78"/>
      <c r="H21" s="78"/>
      <c r="I21" s="78"/>
      <c r="J21" s="78"/>
      <c r="K21" s="78"/>
      <c r="L21" s="78"/>
      <c r="M21" s="78"/>
      <c r="N21" s="78"/>
      <c r="O21" s="78"/>
      <c r="P21" s="79"/>
      <c r="Q21" s="79"/>
      <c r="R21" s="79"/>
      <c r="S21" s="79"/>
      <c r="T21" s="78"/>
      <c r="U21" s="78"/>
    </row>
    <row r="22" spans="1:22" s="84" customFormat="1" ht="15">
      <c r="A22" s="82" t="s">
        <v>9</v>
      </c>
      <c r="B22" s="83" t="s">
        <v>11</v>
      </c>
      <c r="C22" s="78"/>
      <c r="D22" s="78"/>
      <c r="E22" s="78"/>
      <c r="F22" s="78"/>
      <c r="G22" s="78"/>
      <c r="H22" s="78"/>
      <c r="I22" s="78"/>
      <c r="J22" s="78"/>
      <c r="K22" s="78"/>
      <c r="L22" s="78"/>
      <c r="M22" s="78"/>
      <c r="N22" s="78"/>
      <c r="O22" s="78"/>
      <c r="P22" s="79"/>
      <c r="Q22" s="79"/>
      <c r="R22" s="79"/>
      <c r="S22" s="79"/>
      <c r="T22" s="78"/>
      <c r="U22" s="78"/>
      <c r="V22" s="64"/>
    </row>
    <row r="23" spans="1:22" ht="51.75" customHeight="1">
      <c r="A23" s="583" t="s">
        <v>119</v>
      </c>
      <c r="B23" s="583"/>
      <c r="C23" s="583"/>
      <c r="D23" s="583"/>
      <c r="E23" s="583"/>
      <c r="F23" s="583"/>
      <c r="G23" s="583"/>
      <c r="H23" s="583"/>
      <c r="I23" s="84"/>
      <c r="J23" s="84"/>
      <c r="K23" s="84"/>
      <c r="L23" s="84"/>
      <c r="M23" s="84"/>
      <c r="N23" s="584" t="s">
        <v>127</v>
      </c>
      <c r="O23" s="584"/>
      <c r="P23" s="584"/>
      <c r="Q23" s="584"/>
      <c r="R23" s="584"/>
      <c r="S23" s="584"/>
      <c r="T23" s="584"/>
      <c r="U23" s="584"/>
      <c r="V23" s="84"/>
    </row>
  </sheetData>
  <sheetProtection/>
  <mergeCells count="31">
    <mergeCell ref="A8:B8"/>
    <mergeCell ref="K5:P5"/>
    <mergeCell ref="A3:B7"/>
    <mergeCell ref="A1:E1"/>
    <mergeCell ref="A23:H23"/>
    <mergeCell ref="A9:B9"/>
    <mergeCell ref="F4:F7"/>
    <mergeCell ref="N23:U23"/>
    <mergeCell ref="J5:J7"/>
    <mergeCell ref="U3:U7"/>
    <mergeCell ref="Q1:U1"/>
    <mergeCell ref="R2:U2"/>
    <mergeCell ref="F1:P1"/>
    <mergeCell ref="J4:P4"/>
    <mergeCell ref="P6:P7"/>
    <mergeCell ref="Q4:Q7"/>
    <mergeCell ref="G3:G7"/>
    <mergeCell ref="C3:C7"/>
    <mergeCell ref="H3:H7"/>
    <mergeCell ref="T3:T7"/>
    <mergeCell ref="I3:S3"/>
    <mergeCell ref="E3:F3"/>
    <mergeCell ref="N6:N7"/>
    <mergeCell ref="I4:I7"/>
    <mergeCell ref="K6:K7"/>
    <mergeCell ref="D3:D7"/>
    <mergeCell ref="R4:R7"/>
    <mergeCell ref="S4:S7"/>
    <mergeCell ref="L6:M6"/>
    <mergeCell ref="E4:E7"/>
    <mergeCell ref="O6:O7"/>
  </mergeCells>
  <printOptions/>
  <pageMargins left="0.2362204724409449" right="0.1968503937007874" top="0.1968503937007874" bottom="0" header="0.1968503937007874" footer="0.1968503937007874"/>
  <pageSetup horizontalDpi="600" verticalDpi="600" orientation="landscape" paperSize="9" scale="96" r:id="rId2"/>
  <drawing r:id="rId1"/>
</worksheet>
</file>

<file path=xl/worksheets/sheet11.xml><?xml version="1.0" encoding="utf-8"?>
<worksheet xmlns="http://schemas.openxmlformats.org/spreadsheetml/2006/main" xmlns:r="http://schemas.openxmlformats.org/officeDocument/2006/relationships">
  <sheetPr>
    <tabColor rgb="FFFF0000"/>
  </sheetPr>
  <dimension ref="A1:W125"/>
  <sheetViews>
    <sheetView showZeros="0" view="pageBreakPreview" zoomScale="85" zoomScaleSheetLayoutView="85" zoomScalePageLayoutView="0" workbookViewId="0" topLeftCell="A7">
      <selection activeCell="C9" sqref="C9:U120"/>
    </sheetView>
  </sheetViews>
  <sheetFormatPr defaultColWidth="9.00390625" defaultRowHeight="15.75"/>
  <cols>
    <col min="1" max="1" width="3.50390625" style="4" customWidth="1"/>
    <col min="2" max="2" width="25.50390625" style="4" customWidth="1"/>
    <col min="3" max="3" width="9.75390625" style="4" customWidth="1"/>
    <col min="4" max="4" width="9.875" style="4" customWidth="1"/>
    <col min="5" max="5" width="10.25390625" style="4" customWidth="1"/>
    <col min="6" max="6" width="8.75390625" style="4" customWidth="1"/>
    <col min="7" max="7" width="5.625" style="4" customWidth="1"/>
    <col min="8" max="8" width="9.625" style="4" customWidth="1"/>
    <col min="9" max="10" width="9.50390625" style="4" customWidth="1"/>
    <col min="11" max="11" width="9.75390625" style="4" customWidth="1"/>
    <col min="12" max="12" width="9.25390625" style="4" customWidth="1"/>
    <col min="13" max="13" width="6.00390625" style="8" customWidth="1"/>
    <col min="14" max="14" width="9.00390625" style="8" customWidth="1"/>
    <col min="15" max="15" width="7.25390625" style="8" customWidth="1"/>
    <col min="16" max="16" width="6.75390625" style="8" customWidth="1"/>
    <col min="17" max="17" width="9.75390625" style="8" customWidth="1"/>
    <col min="18" max="18" width="9.50390625" style="8" customWidth="1"/>
    <col min="19" max="19" width="7.875" style="8" customWidth="1"/>
    <col min="20" max="20" width="9.75390625" style="8" customWidth="1"/>
    <col min="21" max="21" width="6.625" style="8" customWidth="1"/>
    <col min="22" max="16384" width="9.00390625" style="4" customWidth="1"/>
  </cols>
  <sheetData>
    <row r="1" spans="1:21" ht="69" customHeight="1">
      <c r="A1" s="466" t="s">
        <v>328</v>
      </c>
      <c r="B1" s="466"/>
      <c r="C1" s="466"/>
      <c r="D1" s="466"/>
      <c r="E1" s="420" t="s">
        <v>414</v>
      </c>
      <c r="F1" s="420"/>
      <c r="G1" s="420"/>
      <c r="H1" s="420"/>
      <c r="I1" s="420"/>
      <c r="J1" s="420"/>
      <c r="K1" s="420"/>
      <c r="L1" s="420"/>
      <c r="M1" s="420"/>
      <c r="N1" s="420"/>
      <c r="O1" s="420"/>
      <c r="P1" s="463" t="str">
        <f>TT!C2</f>
        <v>Đơn vị  báo cáo: 
Đơn vị nhận báo cáo: </v>
      </c>
      <c r="Q1" s="463"/>
      <c r="R1" s="463"/>
      <c r="S1" s="463"/>
      <c r="T1" s="463"/>
      <c r="U1" s="463"/>
    </row>
    <row r="2" spans="1:22" ht="17.25" customHeight="1">
      <c r="A2" s="25"/>
      <c r="B2" s="27"/>
      <c r="C2" s="27"/>
      <c r="D2" s="6"/>
      <c r="E2" s="6"/>
      <c r="F2" s="6"/>
      <c r="G2" s="6"/>
      <c r="H2" s="37"/>
      <c r="I2" s="38" t="e">
        <f>COUNTBLANK(#REF!)</f>
        <v>#REF!</v>
      </c>
      <c r="J2" s="39">
        <f>COUNTA(#REF!)</f>
        <v>1</v>
      </c>
      <c r="K2" s="39" t="e">
        <f>I2+J2</f>
        <v>#REF!</v>
      </c>
      <c r="L2" s="39"/>
      <c r="M2" s="40"/>
      <c r="N2" s="26"/>
      <c r="O2" s="26"/>
      <c r="P2" s="467" t="s">
        <v>161</v>
      </c>
      <c r="Q2" s="467"/>
      <c r="R2" s="467"/>
      <c r="S2" s="467"/>
      <c r="T2" s="467"/>
      <c r="U2" s="467"/>
      <c r="V2" s="36"/>
    </row>
    <row r="3" spans="1:21" s="11" customFormat="1" ht="15.75" customHeight="1">
      <c r="A3" s="554" t="s">
        <v>136</v>
      </c>
      <c r="B3" s="554" t="s">
        <v>157</v>
      </c>
      <c r="C3" s="465" t="s">
        <v>134</v>
      </c>
      <c r="D3" s="465" t="s">
        <v>4</v>
      </c>
      <c r="E3" s="465"/>
      <c r="F3" s="553" t="s">
        <v>36</v>
      </c>
      <c r="G3" s="552" t="s">
        <v>158</v>
      </c>
      <c r="H3" s="553" t="s">
        <v>37</v>
      </c>
      <c r="I3" s="476" t="s">
        <v>4</v>
      </c>
      <c r="J3" s="477"/>
      <c r="K3" s="477"/>
      <c r="L3" s="477"/>
      <c r="M3" s="477"/>
      <c r="N3" s="477"/>
      <c r="O3" s="477"/>
      <c r="P3" s="477"/>
      <c r="Q3" s="477"/>
      <c r="R3" s="477"/>
      <c r="S3" s="477"/>
      <c r="T3" s="558" t="s">
        <v>103</v>
      </c>
      <c r="U3" s="474" t="s">
        <v>160</v>
      </c>
    </row>
    <row r="4" spans="1:21" s="12" customFormat="1" ht="15.75" customHeight="1">
      <c r="A4" s="555"/>
      <c r="B4" s="555"/>
      <c r="C4" s="465"/>
      <c r="D4" s="465" t="s">
        <v>137</v>
      </c>
      <c r="E4" s="465" t="s">
        <v>62</v>
      </c>
      <c r="F4" s="553"/>
      <c r="G4" s="552"/>
      <c r="H4" s="553"/>
      <c r="I4" s="553" t="s">
        <v>61</v>
      </c>
      <c r="J4" s="465" t="s">
        <v>4</v>
      </c>
      <c r="K4" s="465"/>
      <c r="L4" s="465"/>
      <c r="M4" s="465"/>
      <c r="N4" s="465"/>
      <c r="O4" s="465"/>
      <c r="P4" s="465"/>
      <c r="Q4" s="552" t="s">
        <v>139</v>
      </c>
      <c r="R4" s="553" t="s">
        <v>148</v>
      </c>
      <c r="S4" s="551" t="s">
        <v>81</v>
      </c>
      <c r="T4" s="559"/>
      <c r="U4" s="475"/>
    </row>
    <row r="5" spans="1:21" s="11" customFormat="1" ht="15.75" customHeight="1">
      <c r="A5" s="555"/>
      <c r="B5" s="555"/>
      <c r="C5" s="465"/>
      <c r="D5" s="465"/>
      <c r="E5" s="465"/>
      <c r="F5" s="553"/>
      <c r="G5" s="552"/>
      <c r="H5" s="553"/>
      <c r="I5" s="553"/>
      <c r="J5" s="553" t="s">
        <v>96</v>
      </c>
      <c r="K5" s="465" t="s">
        <v>4</v>
      </c>
      <c r="L5" s="465"/>
      <c r="M5" s="465"/>
      <c r="N5" s="553" t="s">
        <v>42</v>
      </c>
      <c r="O5" s="553" t="s">
        <v>147</v>
      </c>
      <c r="P5" s="553" t="s">
        <v>46</v>
      </c>
      <c r="Q5" s="552"/>
      <c r="R5" s="553"/>
      <c r="S5" s="551"/>
      <c r="T5" s="559"/>
      <c r="U5" s="475"/>
    </row>
    <row r="6" spans="1:21" s="11" customFormat="1" ht="15.75" customHeight="1">
      <c r="A6" s="555"/>
      <c r="B6" s="555"/>
      <c r="C6" s="465"/>
      <c r="D6" s="465"/>
      <c r="E6" s="465"/>
      <c r="F6" s="553"/>
      <c r="G6" s="552"/>
      <c r="H6" s="553"/>
      <c r="I6" s="553"/>
      <c r="J6" s="553"/>
      <c r="K6" s="465"/>
      <c r="L6" s="465"/>
      <c r="M6" s="465"/>
      <c r="N6" s="553"/>
      <c r="O6" s="553"/>
      <c r="P6" s="553"/>
      <c r="Q6" s="552"/>
      <c r="R6" s="553"/>
      <c r="S6" s="551"/>
      <c r="T6" s="559"/>
      <c r="U6" s="475"/>
    </row>
    <row r="7" spans="1:23" s="11" customFormat="1" ht="69" customHeight="1">
      <c r="A7" s="556"/>
      <c r="B7" s="556"/>
      <c r="C7" s="465"/>
      <c r="D7" s="465"/>
      <c r="E7" s="465"/>
      <c r="F7" s="553"/>
      <c r="G7" s="552"/>
      <c r="H7" s="553"/>
      <c r="I7" s="553"/>
      <c r="J7" s="553"/>
      <c r="K7" s="60" t="s">
        <v>39</v>
      </c>
      <c r="L7" s="60" t="s">
        <v>138</v>
      </c>
      <c r="M7" s="60" t="s">
        <v>156</v>
      </c>
      <c r="N7" s="553"/>
      <c r="O7" s="553"/>
      <c r="P7" s="553"/>
      <c r="Q7" s="552"/>
      <c r="R7" s="553"/>
      <c r="S7" s="551"/>
      <c r="T7" s="560"/>
      <c r="U7" s="475"/>
      <c r="W7" s="45"/>
    </row>
    <row r="8" spans="1:21" ht="14.25" customHeight="1">
      <c r="A8" s="549" t="s">
        <v>3</v>
      </c>
      <c r="B8" s="550"/>
      <c r="C8" s="215" t="s">
        <v>13</v>
      </c>
      <c r="D8" s="215" t="s">
        <v>14</v>
      </c>
      <c r="E8" s="215" t="s">
        <v>19</v>
      </c>
      <c r="F8" s="215" t="s">
        <v>22</v>
      </c>
      <c r="G8" s="215" t="s">
        <v>23</v>
      </c>
      <c r="H8" s="215" t="s">
        <v>24</v>
      </c>
      <c r="I8" s="215" t="s">
        <v>25</v>
      </c>
      <c r="J8" s="215" t="s">
        <v>26</v>
      </c>
      <c r="K8" s="215" t="s">
        <v>27</v>
      </c>
      <c r="L8" s="215" t="s">
        <v>29</v>
      </c>
      <c r="M8" s="215" t="s">
        <v>30</v>
      </c>
      <c r="N8" s="215" t="s">
        <v>104</v>
      </c>
      <c r="O8" s="215" t="s">
        <v>101</v>
      </c>
      <c r="P8" s="215" t="s">
        <v>105</v>
      </c>
      <c r="Q8" s="215" t="s">
        <v>106</v>
      </c>
      <c r="R8" s="215" t="s">
        <v>107</v>
      </c>
      <c r="S8" s="215" t="s">
        <v>118</v>
      </c>
      <c r="T8" s="215" t="s">
        <v>131</v>
      </c>
      <c r="U8" s="215" t="s">
        <v>133</v>
      </c>
    </row>
    <row r="9" spans="1:21" ht="20.25" customHeight="1">
      <c r="A9" s="381"/>
      <c r="B9" s="368" t="s">
        <v>12</v>
      </c>
      <c r="C9" s="394">
        <v>559301764</v>
      </c>
      <c r="D9" s="395">
        <v>297317821</v>
      </c>
      <c r="E9" s="395">
        <v>261983943</v>
      </c>
      <c r="F9" s="395">
        <v>11576544</v>
      </c>
      <c r="G9" s="395">
        <v>45896</v>
      </c>
      <c r="H9" s="394">
        <v>547679324</v>
      </c>
      <c r="I9" s="394">
        <v>167621656</v>
      </c>
      <c r="J9" s="394">
        <v>90893724</v>
      </c>
      <c r="K9" s="395">
        <v>75119466</v>
      </c>
      <c r="L9" s="395">
        <v>15774258</v>
      </c>
      <c r="M9" s="395">
        <v>0</v>
      </c>
      <c r="N9" s="395">
        <v>76687193</v>
      </c>
      <c r="O9" s="395">
        <v>40739</v>
      </c>
      <c r="P9" s="395">
        <v>0</v>
      </c>
      <c r="Q9" s="395">
        <v>263160120</v>
      </c>
      <c r="R9" s="395">
        <v>115718060</v>
      </c>
      <c r="S9" s="395">
        <v>1179488</v>
      </c>
      <c r="T9" s="394">
        <v>456785600</v>
      </c>
      <c r="U9" s="396">
        <v>0.5422552560869581</v>
      </c>
    </row>
    <row r="10" spans="1:22" s="185" customFormat="1" ht="15">
      <c r="A10" s="382" t="s">
        <v>1</v>
      </c>
      <c r="B10" s="373" t="s">
        <v>350</v>
      </c>
      <c r="C10" s="397">
        <v>177688253</v>
      </c>
      <c r="D10" s="397">
        <v>154392485</v>
      </c>
      <c r="E10" s="397">
        <v>23295768</v>
      </c>
      <c r="F10" s="397">
        <v>352004</v>
      </c>
      <c r="G10" s="397">
        <v>0</v>
      </c>
      <c r="H10" s="397">
        <v>177336249</v>
      </c>
      <c r="I10" s="397">
        <v>25341134</v>
      </c>
      <c r="J10" s="397">
        <v>22373515</v>
      </c>
      <c r="K10" s="397">
        <v>20677736</v>
      </c>
      <c r="L10" s="397">
        <v>1695779</v>
      </c>
      <c r="M10" s="397">
        <v>0</v>
      </c>
      <c r="N10" s="397">
        <v>2967619</v>
      </c>
      <c r="O10" s="397">
        <v>0</v>
      </c>
      <c r="P10" s="397">
        <v>0</v>
      </c>
      <c r="Q10" s="397">
        <v>151896105</v>
      </c>
      <c r="R10" s="397">
        <v>99010</v>
      </c>
      <c r="S10" s="397">
        <v>0</v>
      </c>
      <c r="T10" s="397">
        <v>154962734</v>
      </c>
      <c r="U10" s="398">
        <v>0.8828932043846183</v>
      </c>
      <c r="V10" s="185" t="s">
        <v>2</v>
      </c>
    </row>
    <row r="11" spans="1:21" s="185" customFormat="1" ht="15">
      <c r="A11" s="383">
        <v>1</v>
      </c>
      <c r="B11" s="383" t="s">
        <v>361</v>
      </c>
      <c r="C11" s="394">
        <v>37544</v>
      </c>
      <c r="D11" s="399">
        <v>0</v>
      </c>
      <c r="E11" s="399">
        <v>37544</v>
      </c>
      <c r="F11" s="399">
        <v>0</v>
      </c>
      <c r="G11" s="399">
        <v>0</v>
      </c>
      <c r="H11" s="394">
        <v>37544</v>
      </c>
      <c r="I11" s="394">
        <v>37544</v>
      </c>
      <c r="J11" s="394">
        <v>37544</v>
      </c>
      <c r="K11" s="399">
        <v>37544</v>
      </c>
      <c r="L11" s="399">
        <v>0</v>
      </c>
      <c r="M11" s="399">
        <v>0</v>
      </c>
      <c r="N11" s="399">
        <v>0</v>
      </c>
      <c r="O11" s="399">
        <v>0</v>
      </c>
      <c r="P11" s="399">
        <v>0</v>
      </c>
      <c r="Q11" s="399">
        <v>0</v>
      </c>
      <c r="R11" s="399">
        <v>0</v>
      </c>
      <c r="S11" s="399">
        <v>0</v>
      </c>
      <c r="T11" s="394">
        <v>0</v>
      </c>
      <c r="U11" s="396">
        <v>1</v>
      </c>
    </row>
    <row r="12" spans="1:21" s="185" customFormat="1" ht="15">
      <c r="A12" s="383">
        <v>2</v>
      </c>
      <c r="B12" s="383" t="s">
        <v>362</v>
      </c>
      <c r="C12" s="394">
        <v>86891</v>
      </c>
      <c r="D12" s="399">
        <v>0</v>
      </c>
      <c r="E12" s="399">
        <v>86891</v>
      </c>
      <c r="F12" s="399">
        <v>0</v>
      </c>
      <c r="G12" s="399">
        <v>0</v>
      </c>
      <c r="H12" s="394">
        <v>86891</v>
      </c>
      <c r="I12" s="394">
        <v>86891</v>
      </c>
      <c r="J12" s="394">
        <v>86891</v>
      </c>
      <c r="K12" s="399">
        <v>86891</v>
      </c>
      <c r="L12" s="399">
        <v>0</v>
      </c>
      <c r="M12" s="399">
        <v>0</v>
      </c>
      <c r="N12" s="399">
        <v>0</v>
      </c>
      <c r="O12" s="399">
        <v>0</v>
      </c>
      <c r="P12" s="399">
        <v>0</v>
      </c>
      <c r="Q12" s="399">
        <v>0</v>
      </c>
      <c r="R12" s="399">
        <v>0</v>
      </c>
      <c r="S12" s="399">
        <v>0</v>
      </c>
      <c r="T12" s="394">
        <v>0</v>
      </c>
      <c r="U12" s="396">
        <v>1</v>
      </c>
    </row>
    <row r="13" spans="1:21" s="185" customFormat="1" ht="15">
      <c r="A13" s="383">
        <v>3</v>
      </c>
      <c r="B13" s="383" t="s">
        <v>336</v>
      </c>
      <c r="C13" s="394">
        <v>39958</v>
      </c>
      <c r="D13" s="399">
        <v>0</v>
      </c>
      <c r="E13" s="399">
        <v>39958</v>
      </c>
      <c r="F13" s="399">
        <v>0</v>
      </c>
      <c r="G13" s="399">
        <v>0</v>
      </c>
      <c r="H13" s="394">
        <v>39958</v>
      </c>
      <c r="I13" s="394">
        <v>39958</v>
      </c>
      <c r="J13" s="394">
        <v>39958</v>
      </c>
      <c r="K13" s="399">
        <v>39958</v>
      </c>
      <c r="L13" s="399">
        <v>0</v>
      </c>
      <c r="M13" s="399">
        <v>0</v>
      </c>
      <c r="N13" s="399">
        <v>0</v>
      </c>
      <c r="O13" s="399">
        <v>0</v>
      </c>
      <c r="P13" s="399">
        <v>0</v>
      </c>
      <c r="Q13" s="399">
        <v>0</v>
      </c>
      <c r="R13" s="399">
        <v>0</v>
      </c>
      <c r="S13" s="399">
        <v>0</v>
      </c>
      <c r="T13" s="394">
        <v>0</v>
      </c>
      <c r="U13" s="396">
        <v>1</v>
      </c>
    </row>
    <row r="14" spans="1:21" s="185" customFormat="1" ht="15">
      <c r="A14" s="383">
        <v>4</v>
      </c>
      <c r="B14" s="383" t="s">
        <v>363</v>
      </c>
      <c r="C14" s="394">
        <v>113536209</v>
      </c>
      <c r="D14" s="399">
        <v>113151142</v>
      </c>
      <c r="E14" s="399">
        <v>385067</v>
      </c>
      <c r="F14" s="399">
        <v>0</v>
      </c>
      <c r="G14" s="399">
        <v>0</v>
      </c>
      <c r="H14" s="394">
        <v>113536209</v>
      </c>
      <c r="I14" s="394">
        <v>11427801</v>
      </c>
      <c r="J14" s="394">
        <v>10755275</v>
      </c>
      <c r="K14" s="399">
        <v>10685767</v>
      </c>
      <c r="L14" s="399">
        <v>69508</v>
      </c>
      <c r="M14" s="399">
        <v>0</v>
      </c>
      <c r="N14" s="399">
        <v>672526</v>
      </c>
      <c r="O14" s="399">
        <v>0</v>
      </c>
      <c r="P14" s="399">
        <v>0</v>
      </c>
      <c r="Q14" s="399">
        <v>102108408</v>
      </c>
      <c r="R14" s="399">
        <v>0</v>
      </c>
      <c r="S14" s="399">
        <v>0</v>
      </c>
      <c r="T14" s="394">
        <v>102780934</v>
      </c>
      <c r="U14" s="396">
        <v>0.9411500077748991</v>
      </c>
    </row>
    <row r="15" spans="1:21" s="201" customFormat="1" ht="15">
      <c r="A15" s="383">
        <v>5</v>
      </c>
      <c r="B15" s="383" t="s">
        <v>406</v>
      </c>
      <c r="C15" s="394">
        <v>109657</v>
      </c>
      <c r="D15" s="399">
        <v>0</v>
      </c>
      <c r="E15" s="399">
        <v>109657</v>
      </c>
      <c r="F15" s="399">
        <v>55600</v>
      </c>
      <c r="G15" s="399">
        <v>0</v>
      </c>
      <c r="H15" s="394">
        <v>54057</v>
      </c>
      <c r="I15" s="394">
        <v>54057</v>
      </c>
      <c r="J15" s="394">
        <v>54057</v>
      </c>
      <c r="K15" s="399">
        <v>54057</v>
      </c>
      <c r="L15" s="399">
        <v>0</v>
      </c>
      <c r="M15" s="399">
        <v>0</v>
      </c>
      <c r="N15" s="399">
        <v>0</v>
      </c>
      <c r="O15" s="399">
        <v>0</v>
      </c>
      <c r="P15" s="399">
        <v>0</v>
      </c>
      <c r="Q15" s="399">
        <v>0</v>
      </c>
      <c r="R15" s="399">
        <v>0</v>
      </c>
      <c r="S15" s="399">
        <v>0</v>
      </c>
      <c r="T15" s="394">
        <v>0</v>
      </c>
      <c r="U15" s="396">
        <v>1</v>
      </c>
    </row>
    <row r="16" spans="1:21" s="185" customFormat="1" ht="15">
      <c r="A16" s="383">
        <v>6</v>
      </c>
      <c r="B16" s="383" t="s">
        <v>365</v>
      </c>
      <c r="C16" s="394">
        <v>2700</v>
      </c>
      <c r="D16" s="399">
        <v>0</v>
      </c>
      <c r="E16" s="399">
        <v>2700</v>
      </c>
      <c r="F16" s="399">
        <v>0</v>
      </c>
      <c r="G16" s="399">
        <v>0</v>
      </c>
      <c r="H16" s="394">
        <v>2700</v>
      </c>
      <c r="I16" s="394">
        <v>2700</v>
      </c>
      <c r="J16" s="394">
        <v>2700</v>
      </c>
      <c r="K16" s="399">
        <v>2700</v>
      </c>
      <c r="L16" s="399">
        <v>0</v>
      </c>
      <c r="M16" s="399">
        <v>0</v>
      </c>
      <c r="N16" s="399">
        <v>0</v>
      </c>
      <c r="O16" s="399">
        <v>0</v>
      </c>
      <c r="P16" s="399">
        <v>0</v>
      </c>
      <c r="Q16" s="399">
        <v>0</v>
      </c>
      <c r="R16" s="399">
        <v>0</v>
      </c>
      <c r="S16" s="399">
        <v>0</v>
      </c>
      <c r="T16" s="394">
        <v>0</v>
      </c>
      <c r="U16" s="396">
        <v>1</v>
      </c>
    </row>
    <row r="17" spans="1:21" s="185" customFormat="1" ht="15">
      <c r="A17" s="383">
        <v>7</v>
      </c>
      <c r="B17" s="383" t="s">
        <v>407</v>
      </c>
      <c r="C17" s="394">
        <v>55246958</v>
      </c>
      <c r="D17" s="399">
        <v>38206814</v>
      </c>
      <c r="E17" s="399">
        <v>17040144</v>
      </c>
      <c r="F17" s="399">
        <v>200</v>
      </c>
      <c r="G17" s="399">
        <v>0</v>
      </c>
      <c r="H17" s="394">
        <v>55246758</v>
      </c>
      <c r="I17" s="394">
        <v>5453302</v>
      </c>
      <c r="J17" s="394">
        <v>4653754</v>
      </c>
      <c r="K17" s="399">
        <v>4653563</v>
      </c>
      <c r="L17" s="399">
        <v>191</v>
      </c>
      <c r="M17" s="399">
        <v>0</v>
      </c>
      <c r="N17" s="399">
        <v>799548</v>
      </c>
      <c r="O17" s="399">
        <v>0</v>
      </c>
      <c r="P17" s="399">
        <v>0</v>
      </c>
      <c r="Q17" s="399">
        <v>49694446</v>
      </c>
      <c r="R17" s="399">
        <v>99010</v>
      </c>
      <c r="S17" s="399">
        <v>0</v>
      </c>
      <c r="T17" s="394">
        <v>50593004</v>
      </c>
      <c r="U17" s="396">
        <v>0.8533827761602053</v>
      </c>
    </row>
    <row r="18" spans="1:21" s="185" customFormat="1" ht="15">
      <c r="A18" s="383">
        <v>8</v>
      </c>
      <c r="B18" s="383" t="s">
        <v>369</v>
      </c>
      <c r="C18" s="394">
        <v>8628336</v>
      </c>
      <c r="D18" s="399">
        <v>3034529</v>
      </c>
      <c r="E18" s="399">
        <v>5593807</v>
      </c>
      <c r="F18" s="399">
        <v>296204</v>
      </c>
      <c r="G18" s="399">
        <v>0</v>
      </c>
      <c r="H18" s="394">
        <v>8332132</v>
      </c>
      <c r="I18" s="394">
        <v>8238881</v>
      </c>
      <c r="J18" s="394">
        <v>6743336</v>
      </c>
      <c r="K18" s="399">
        <v>5117256</v>
      </c>
      <c r="L18" s="399">
        <v>1626080</v>
      </c>
      <c r="M18" s="399">
        <v>0</v>
      </c>
      <c r="N18" s="399">
        <v>1495545</v>
      </c>
      <c r="O18" s="399">
        <v>0</v>
      </c>
      <c r="P18" s="399">
        <v>0</v>
      </c>
      <c r="Q18" s="399">
        <v>93251</v>
      </c>
      <c r="R18" s="399">
        <v>0</v>
      </c>
      <c r="S18" s="399">
        <v>0</v>
      </c>
      <c r="T18" s="394">
        <v>1588796</v>
      </c>
      <c r="U18" s="396">
        <v>0.8184771694117199</v>
      </c>
    </row>
    <row r="19" spans="1:21" s="185" customFormat="1" ht="15" hidden="1">
      <c r="A19" s="383">
        <v>9</v>
      </c>
      <c r="B19" s="383" t="s">
        <v>369</v>
      </c>
      <c r="C19" s="394">
        <v>0</v>
      </c>
      <c r="D19" s="399">
        <v>0</v>
      </c>
      <c r="E19" s="399">
        <v>0</v>
      </c>
      <c r="F19" s="399">
        <v>0</v>
      </c>
      <c r="G19" s="399">
        <v>0</v>
      </c>
      <c r="H19" s="394">
        <v>0</v>
      </c>
      <c r="I19" s="394">
        <v>0</v>
      </c>
      <c r="J19" s="394">
        <v>0</v>
      </c>
      <c r="K19" s="399">
        <v>0</v>
      </c>
      <c r="L19" s="399">
        <v>0</v>
      </c>
      <c r="M19" s="399">
        <v>0</v>
      </c>
      <c r="N19" s="399">
        <v>0</v>
      </c>
      <c r="O19" s="399">
        <v>0</v>
      </c>
      <c r="P19" s="399">
        <v>0</v>
      </c>
      <c r="Q19" s="399">
        <v>0</v>
      </c>
      <c r="R19" s="399">
        <v>0</v>
      </c>
      <c r="S19" s="399">
        <v>0</v>
      </c>
      <c r="T19" s="394">
        <v>0</v>
      </c>
      <c r="U19" s="396" t="s">
        <v>349</v>
      </c>
    </row>
    <row r="20" spans="1:21" s="185" customFormat="1" ht="15" hidden="1">
      <c r="A20" s="383">
        <v>10</v>
      </c>
      <c r="B20" s="383" t="s">
        <v>6</v>
      </c>
      <c r="C20" s="394">
        <v>0</v>
      </c>
      <c r="D20" s="399">
        <v>0</v>
      </c>
      <c r="E20" s="399">
        <v>0</v>
      </c>
      <c r="F20" s="399">
        <v>0</v>
      </c>
      <c r="G20" s="399">
        <v>0</v>
      </c>
      <c r="H20" s="394">
        <v>0</v>
      </c>
      <c r="I20" s="394">
        <v>0</v>
      </c>
      <c r="J20" s="394">
        <v>0</v>
      </c>
      <c r="K20" s="399">
        <v>0</v>
      </c>
      <c r="L20" s="399">
        <v>0</v>
      </c>
      <c r="M20" s="399">
        <v>0</v>
      </c>
      <c r="N20" s="399">
        <v>0</v>
      </c>
      <c r="O20" s="399">
        <v>0</v>
      </c>
      <c r="P20" s="399">
        <v>0</v>
      </c>
      <c r="Q20" s="399">
        <v>0</v>
      </c>
      <c r="R20" s="399">
        <v>0</v>
      </c>
      <c r="S20" s="399">
        <v>0</v>
      </c>
      <c r="T20" s="394">
        <v>0</v>
      </c>
      <c r="U20" s="396" t="s">
        <v>349</v>
      </c>
    </row>
    <row r="21" spans="1:21" s="185" customFormat="1" ht="15">
      <c r="A21" s="382" t="s">
        <v>1</v>
      </c>
      <c r="B21" s="373" t="s">
        <v>351</v>
      </c>
      <c r="C21" s="397">
        <v>381613511</v>
      </c>
      <c r="D21" s="397">
        <v>142925336</v>
      </c>
      <c r="E21" s="397">
        <v>238688175</v>
      </c>
      <c r="F21" s="397">
        <v>11224540</v>
      </c>
      <c r="G21" s="397">
        <v>45896</v>
      </c>
      <c r="H21" s="397">
        <v>370343075</v>
      </c>
      <c r="I21" s="397">
        <v>142280522</v>
      </c>
      <c r="J21" s="397">
        <v>68520209</v>
      </c>
      <c r="K21" s="397">
        <v>54441730</v>
      </c>
      <c r="L21" s="397">
        <v>14078479</v>
      </c>
      <c r="M21" s="397">
        <v>0</v>
      </c>
      <c r="N21" s="397">
        <v>73719574</v>
      </c>
      <c r="O21" s="397">
        <v>40739</v>
      </c>
      <c r="P21" s="397">
        <v>0</v>
      </c>
      <c r="Q21" s="397">
        <v>111264015</v>
      </c>
      <c r="R21" s="397">
        <v>115619050</v>
      </c>
      <c r="S21" s="397">
        <v>1179488</v>
      </c>
      <c r="T21" s="397">
        <v>301822866</v>
      </c>
      <c r="U21" s="398">
        <v>0.48158530793132737</v>
      </c>
    </row>
    <row r="22" spans="1:21" s="185" customFormat="1" ht="15">
      <c r="A22" s="384">
        <v>1</v>
      </c>
      <c r="B22" s="378" t="s">
        <v>352</v>
      </c>
      <c r="C22" s="400">
        <v>216919833</v>
      </c>
      <c r="D22" s="400">
        <v>103533608</v>
      </c>
      <c r="E22" s="400">
        <v>113386225</v>
      </c>
      <c r="F22" s="400">
        <v>3180672</v>
      </c>
      <c r="G22" s="400">
        <v>0</v>
      </c>
      <c r="H22" s="400">
        <v>213739161</v>
      </c>
      <c r="I22" s="400">
        <v>94644598</v>
      </c>
      <c r="J22" s="400">
        <v>42545805</v>
      </c>
      <c r="K22" s="400">
        <v>30751362</v>
      </c>
      <c r="L22" s="400">
        <v>11794443</v>
      </c>
      <c r="M22" s="400">
        <v>0</v>
      </c>
      <c r="N22" s="400">
        <v>52058054</v>
      </c>
      <c r="O22" s="400">
        <v>40739</v>
      </c>
      <c r="P22" s="400">
        <v>0</v>
      </c>
      <c r="Q22" s="400">
        <v>74493100</v>
      </c>
      <c r="R22" s="400">
        <v>44601463</v>
      </c>
      <c r="S22" s="400">
        <v>0</v>
      </c>
      <c r="T22" s="400">
        <v>171193356</v>
      </c>
      <c r="U22" s="401">
        <v>0.44953231245168374</v>
      </c>
    </row>
    <row r="23" spans="1:21" s="339" customFormat="1" ht="15">
      <c r="A23" s="383">
        <v>1</v>
      </c>
      <c r="B23" s="383" t="s">
        <v>366</v>
      </c>
      <c r="C23" s="394">
        <v>71150</v>
      </c>
      <c r="D23" s="399">
        <v>0</v>
      </c>
      <c r="E23" s="399">
        <v>71150</v>
      </c>
      <c r="F23" s="399">
        <v>0</v>
      </c>
      <c r="G23" s="399">
        <v>0</v>
      </c>
      <c r="H23" s="394">
        <v>71150</v>
      </c>
      <c r="I23" s="394">
        <v>71150</v>
      </c>
      <c r="J23" s="394">
        <v>71150</v>
      </c>
      <c r="K23" s="399">
        <v>71150</v>
      </c>
      <c r="L23" s="399">
        <v>0</v>
      </c>
      <c r="M23" s="399">
        <v>0</v>
      </c>
      <c r="N23" s="399">
        <v>0</v>
      </c>
      <c r="O23" s="399">
        <v>0</v>
      </c>
      <c r="P23" s="399">
        <v>0</v>
      </c>
      <c r="Q23" s="399">
        <v>0</v>
      </c>
      <c r="R23" s="399">
        <v>0</v>
      </c>
      <c r="S23" s="399">
        <v>0</v>
      </c>
      <c r="T23" s="394">
        <v>0</v>
      </c>
      <c r="U23" s="396">
        <v>1</v>
      </c>
    </row>
    <row r="24" spans="1:21" ht="15">
      <c r="A24" s="383">
        <v>2</v>
      </c>
      <c r="B24" s="383" t="s">
        <v>367</v>
      </c>
      <c r="C24" s="394">
        <v>66406865</v>
      </c>
      <c r="D24" s="399">
        <v>33548415</v>
      </c>
      <c r="E24" s="399">
        <v>32858450</v>
      </c>
      <c r="F24" s="399">
        <v>1254269</v>
      </c>
      <c r="G24" s="399">
        <v>0</v>
      </c>
      <c r="H24" s="394">
        <v>65152596</v>
      </c>
      <c r="I24" s="394">
        <v>29327507</v>
      </c>
      <c r="J24" s="394">
        <v>16512254</v>
      </c>
      <c r="K24" s="399">
        <v>16049942</v>
      </c>
      <c r="L24" s="399">
        <v>462312</v>
      </c>
      <c r="M24" s="399">
        <v>0</v>
      </c>
      <c r="N24" s="399">
        <v>12815253</v>
      </c>
      <c r="O24" s="399">
        <v>0</v>
      </c>
      <c r="P24" s="399">
        <v>0</v>
      </c>
      <c r="Q24" s="399">
        <v>22653642</v>
      </c>
      <c r="R24" s="399">
        <v>13171447</v>
      </c>
      <c r="S24" s="399">
        <v>0</v>
      </c>
      <c r="T24" s="394">
        <v>48640342</v>
      </c>
      <c r="U24" s="396">
        <v>0.5630295817506752</v>
      </c>
    </row>
    <row r="25" spans="1:21" ht="15">
      <c r="A25" s="383">
        <v>3</v>
      </c>
      <c r="B25" s="383" t="s">
        <v>368</v>
      </c>
      <c r="C25" s="394">
        <v>29361684</v>
      </c>
      <c r="D25" s="399">
        <v>9517726</v>
      </c>
      <c r="E25" s="399">
        <v>19843958</v>
      </c>
      <c r="F25" s="399">
        <v>2486</v>
      </c>
      <c r="G25" s="399">
        <v>0</v>
      </c>
      <c r="H25" s="394">
        <v>29359198</v>
      </c>
      <c r="I25" s="394">
        <v>9137463</v>
      </c>
      <c r="J25" s="394">
        <v>4297087</v>
      </c>
      <c r="K25" s="399">
        <v>3504120</v>
      </c>
      <c r="L25" s="399">
        <v>792967</v>
      </c>
      <c r="M25" s="399">
        <v>0</v>
      </c>
      <c r="N25" s="399">
        <v>4806837</v>
      </c>
      <c r="O25" s="399">
        <v>33539</v>
      </c>
      <c r="P25" s="399">
        <v>0</v>
      </c>
      <c r="Q25" s="399">
        <v>6454283</v>
      </c>
      <c r="R25" s="399">
        <v>13767452</v>
      </c>
      <c r="S25" s="399">
        <v>0</v>
      </c>
      <c r="T25" s="394">
        <v>25062111</v>
      </c>
      <c r="U25" s="396">
        <v>0.4702713433695983</v>
      </c>
    </row>
    <row r="26" spans="1:21" ht="15">
      <c r="A26" s="383">
        <v>4</v>
      </c>
      <c r="B26" s="383" t="s">
        <v>397</v>
      </c>
      <c r="C26" s="394">
        <v>57721430</v>
      </c>
      <c r="D26" s="399">
        <v>28808753</v>
      </c>
      <c r="E26" s="399">
        <v>28912677</v>
      </c>
      <c r="F26" s="399">
        <v>1627450</v>
      </c>
      <c r="G26" s="399">
        <v>0</v>
      </c>
      <c r="H26" s="394">
        <v>56093980</v>
      </c>
      <c r="I26" s="394">
        <v>19790381</v>
      </c>
      <c r="J26" s="394">
        <v>9780386</v>
      </c>
      <c r="K26" s="399">
        <v>5082538</v>
      </c>
      <c r="L26" s="399">
        <v>4697848</v>
      </c>
      <c r="M26" s="399">
        <v>0</v>
      </c>
      <c r="N26" s="399">
        <v>10009995</v>
      </c>
      <c r="O26" s="399">
        <v>0</v>
      </c>
      <c r="P26" s="399">
        <v>0</v>
      </c>
      <c r="Q26" s="399">
        <v>24083599</v>
      </c>
      <c r="R26" s="399">
        <v>12220000</v>
      </c>
      <c r="S26" s="399">
        <v>0</v>
      </c>
      <c r="T26" s="394">
        <v>46313594</v>
      </c>
      <c r="U26" s="396">
        <v>0.49419897474434676</v>
      </c>
    </row>
    <row r="27" spans="1:21" ht="15">
      <c r="A27" s="383">
        <v>5</v>
      </c>
      <c r="B27" s="383" t="s">
        <v>371</v>
      </c>
      <c r="C27" s="394">
        <v>30306356</v>
      </c>
      <c r="D27" s="399">
        <v>10715330</v>
      </c>
      <c r="E27" s="399">
        <v>19591026</v>
      </c>
      <c r="F27" s="399">
        <v>177750</v>
      </c>
      <c r="G27" s="399">
        <v>0</v>
      </c>
      <c r="H27" s="394">
        <v>30128606</v>
      </c>
      <c r="I27" s="394">
        <v>10482368</v>
      </c>
      <c r="J27" s="394">
        <v>4417509</v>
      </c>
      <c r="K27" s="399">
        <v>3591360</v>
      </c>
      <c r="L27" s="399">
        <v>826149</v>
      </c>
      <c r="M27" s="399">
        <v>0</v>
      </c>
      <c r="N27" s="399">
        <v>6064859</v>
      </c>
      <c r="O27" s="399">
        <v>0</v>
      </c>
      <c r="P27" s="399">
        <v>0</v>
      </c>
      <c r="Q27" s="399">
        <v>14203674</v>
      </c>
      <c r="R27" s="399">
        <v>5442564</v>
      </c>
      <c r="S27" s="399">
        <v>0</v>
      </c>
      <c r="T27" s="394">
        <v>25711097</v>
      </c>
      <c r="U27" s="396">
        <v>0.4214228120974192</v>
      </c>
    </row>
    <row r="28" spans="1:21" ht="15">
      <c r="A28" s="383">
        <v>6</v>
      </c>
      <c r="B28" s="383" t="s">
        <v>370</v>
      </c>
      <c r="C28" s="394">
        <v>33052348</v>
      </c>
      <c r="D28" s="399">
        <v>20943384</v>
      </c>
      <c r="E28" s="399">
        <v>12108964</v>
      </c>
      <c r="F28" s="399">
        <v>118717</v>
      </c>
      <c r="G28" s="399">
        <v>0</v>
      </c>
      <c r="H28" s="394">
        <v>32933631</v>
      </c>
      <c r="I28" s="394">
        <v>25835729</v>
      </c>
      <c r="J28" s="394">
        <v>7467419</v>
      </c>
      <c r="K28" s="399">
        <v>2452252</v>
      </c>
      <c r="L28" s="399">
        <v>5015167</v>
      </c>
      <c r="M28" s="399">
        <v>0</v>
      </c>
      <c r="N28" s="399">
        <v>18361110</v>
      </c>
      <c r="O28" s="399">
        <v>7200</v>
      </c>
      <c r="P28" s="399">
        <v>0</v>
      </c>
      <c r="Q28" s="399">
        <v>7097902</v>
      </c>
      <c r="R28" s="399">
        <v>0</v>
      </c>
      <c r="S28" s="399">
        <v>0</v>
      </c>
      <c r="T28" s="394">
        <v>25466212</v>
      </c>
      <c r="U28" s="396">
        <v>0.2890345768838185</v>
      </c>
    </row>
    <row r="29" spans="1:21" ht="15" hidden="1">
      <c r="A29" s="383">
        <v>7</v>
      </c>
      <c r="B29" s="383" t="s">
        <v>370</v>
      </c>
      <c r="C29" s="394">
        <v>0</v>
      </c>
      <c r="D29" s="399">
        <v>0</v>
      </c>
      <c r="E29" s="399">
        <v>0</v>
      </c>
      <c r="F29" s="399">
        <v>0</v>
      </c>
      <c r="G29" s="399">
        <v>0</v>
      </c>
      <c r="H29" s="394">
        <v>0</v>
      </c>
      <c r="I29" s="394">
        <v>0</v>
      </c>
      <c r="J29" s="394">
        <v>0</v>
      </c>
      <c r="K29" s="399">
        <v>0</v>
      </c>
      <c r="L29" s="399">
        <v>0</v>
      </c>
      <c r="M29" s="399">
        <v>0</v>
      </c>
      <c r="N29" s="399">
        <v>0</v>
      </c>
      <c r="O29" s="399">
        <v>0</v>
      </c>
      <c r="P29" s="399">
        <v>0</v>
      </c>
      <c r="Q29" s="399">
        <v>0</v>
      </c>
      <c r="R29" s="399">
        <v>0</v>
      </c>
      <c r="S29" s="399">
        <v>0</v>
      </c>
      <c r="T29" s="394">
        <v>0</v>
      </c>
      <c r="U29" s="396" t="s">
        <v>349</v>
      </c>
    </row>
    <row r="30" spans="1:21" ht="15" hidden="1">
      <c r="A30" s="383">
        <v>8</v>
      </c>
      <c r="B30" s="383" t="s">
        <v>371</v>
      </c>
      <c r="C30" s="394">
        <v>0</v>
      </c>
      <c r="D30" s="399">
        <v>0</v>
      </c>
      <c r="E30" s="399">
        <v>0</v>
      </c>
      <c r="F30" s="399">
        <v>0</v>
      </c>
      <c r="G30" s="399">
        <v>0</v>
      </c>
      <c r="H30" s="394">
        <v>0</v>
      </c>
      <c r="I30" s="394">
        <v>0</v>
      </c>
      <c r="J30" s="394">
        <v>0</v>
      </c>
      <c r="K30" s="399">
        <v>0</v>
      </c>
      <c r="L30" s="399">
        <v>0</v>
      </c>
      <c r="M30" s="399">
        <v>0</v>
      </c>
      <c r="N30" s="399">
        <v>0</v>
      </c>
      <c r="O30" s="399">
        <v>0</v>
      </c>
      <c r="P30" s="399">
        <v>0</v>
      </c>
      <c r="Q30" s="399">
        <v>0</v>
      </c>
      <c r="R30" s="399">
        <v>0</v>
      </c>
      <c r="S30" s="399">
        <v>0</v>
      </c>
      <c r="T30" s="394">
        <v>0</v>
      </c>
      <c r="U30" s="396" t="s">
        <v>349</v>
      </c>
    </row>
    <row r="31" spans="1:21" ht="15" hidden="1">
      <c r="A31" s="383">
        <v>9</v>
      </c>
      <c r="B31" s="383" t="s">
        <v>6</v>
      </c>
      <c r="C31" s="394">
        <v>0</v>
      </c>
      <c r="D31" s="399">
        <v>0</v>
      </c>
      <c r="E31" s="399">
        <v>0</v>
      </c>
      <c r="F31" s="399">
        <v>0</v>
      </c>
      <c r="G31" s="399">
        <v>0</v>
      </c>
      <c r="H31" s="394">
        <v>0</v>
      </c>
      <c r="I31" s="394">
        <v>0</v>
      </c>
      <c r="J31" s="394">
        <v>0</v>
      </c>
      <c r="K31" s="399">
        <v>0</v>
      </c>
      <c r="L31" s="399">
        <v>0</v>
      </c>
      <c r="M31" s="399">
        <v>0</v>
      </c>
      <c r="N31" s="399">
        <v>0</v>
      </c>
      <c r="O31" s="399">
        <v>0</v>
      </c>
      <c r="P31" s="399">
        <v>0</v>
      </c>
      <c r="Q31" s="399">
        <v>0</v>
      </c>
      <c r="R31" s="399">
        <v>0</v>
      </c>
      <c r="S31" s="399">
        <v>0</v>
      </c>
      <c r="T31" s="394">
        <v>0</v>
      </c>
      <c r="U31" s="396" t="s">
        <v>349</v>
      </c>
    </row>
    <row r="32" spans="1:21" ht="15" hidden="1">
      <c r="A32" s="383">
        <v>10</v>
      </c>
      <c r="B32" s="383" t="s">
        <v>6</v>
      </c>
      <c r="C32" s="394">
        <v>0</v>
      </c>
      <c r="D32" s="399">
        <v>0</v>
      </c>
      <c r="E32" s="399">
        <v>0</v>
      </c>
      <c r="F32" s="399">
        <v>0</v>
      </c>
      <c r="G32" s="399">
        <v>0</v>
      </c>
      <c r="H32" s="394">
        <v>0</v>
      </c>
      <c r="I32" s="394">
        <v>0</v>
      </c>
      <c r="J32" s="394">
        <v>0</v>
      </c>
      <c r="K32" s="399">
        <v>0</v>
      </c>
      <c r="L32" s="399">
        <v>0</v>
      </c>
      <c r="M32" s="399">
        <v>0</v>
      </c>
      <c r="N32" s="399">
        <v>0</v>
      </c>
      <c r="O32" s="399">
        <v>0</v>
      </c>
      <c r="P32" s="399">
        <v>0</v>
      </c>
      <c r="Q32" s="399">
        <v>0</v>
      </c>
      <c r="R32" s="399">
        <v>0</v>
      </c>
      <c r="S32" s="399">
        <v>0</v>
      </c>
      <c r="T32" s="394">
        <v>0</v>
      </c>
      <c r="U32" s="396" t="s">
        <v>349</v>
      </c>
    </row>
    <row r="33" spans="1:21" ht="15">
      <c r="A33" s="384">
        <v>2</v>
      </c>
      <c r="B33" s="378" t="s">
        <v>353</v>
      </c>
      <c r="C33" s="400">
        <v>8260432</v>
      </c>
      <c r="D33" s="400">
        <v>4265826</v>
      </c>
      <c r="E33" s="400">
        <v>3994606</v>
      </c>
      <c r="F33" s="400">
        <v>113297</v>
      </c>
      <c r="G33" s="400">
        <v>0</v>
      </c>
      <c r="H33" s="400">
        <v>8147135</v>
      </c>
      <c r="I33" s="400">
        <v>4125220</v>
      </c>
      <c r="J33" s="400">
        <v>1103685</v>
      </c>
      <c r="K33" s="400">
        <v>810902</v>
      </c>
      <c r="L33" s="400">
        <v>292783</v>
      </c>
      <c r="M33" s="400">
        <v>0</v>
      </c>
      <c r="N33" s="400">
        <v>3021535</v>
      </c>
      <c r="O33" s="400">
        <v>0</v>
      </c>
      <c r="P33" s="400">
        <v>0</v>
      </c>
      <c r="Q33" s="400">
        <v>4021915</v>
      </c>
      <c r="R33" s="400">
        <v>0</v>
      </c>
      <c r="S33" s="400">
        <v>0</v>
      </c>
      <c r="T33" s="400">
        <v>7043450</v>
      </c>
      <c r="U33" s="401">
        <v>0.2675457308943523</v>
      </c>
    </row>
    <row r="34" spans="1:21" ht="15">
      <c r="A34" s="383">
        <v>1</v>
      </c>
      <c r="B34" s="383" t="s">
        <v>372</v>
      </c>
      <c r="C34" s="394">
        <v>4330884</v>
      </c>
      <c r="D34" s="399">
        <v>1637396</v>
      </c>
      <c r="E34" s="399">
        <v>2693488</v>
      </c>
      <c r="F34" s="399">
        <v>113097</v>
      </c>
      <c r="G34" s="399">
        <v>0</v>
      </c>
      <c r="H34" s="394">
        <v>4217787</v>
      </c>
      <c r="I34" s="394">
        <v>2852421</v>
      </c>
      <c r="J34" s="394">
        <v>392006</v>
      </c>
      <c r="K34" s="399">
        <v>233276</v>
      </c>
      <c r="L34" s="399">
        <v>158730</v>
      </c>
      <c r="M34" s="399">
        <v>0</v>
      </c>
      <c r="N34" s="399">
        <v>2460415</v>
      </c>
      <c r="O34" s="399">
        <v>0</v>
      </c>
      <c r="P34" s="399">
        <v>0</v>
      </c>
      <c r="Q34" s="399">
        <v>1365366</v>
      </c>
      <c r="R34" s="399">
        <v>0</v>
      </c>
      <c r="S34" s="399">
        <v>0</v>
      </c>
      <c r="T34" s="394">
        <v>3825781</v>
      </c>
      <c r="U34" s="396">
        <v>0.13742922240440664</v>
      </c>
    </row>
    <row r="35" spans="1:21" ht="15">
      <c r="A35" s="383">
        <v>2</v>
      </c>
      <c r="B35" s="383" t="s">
        <v>373</v>
      </c>
      <c r="C35" s="394">
        <v>735605</v>
      </c>
      <c r="D35" s="399">
        <v>61000</v>
      </c>
      <c r="E35" s="399">
        <v>674605</v>
      </c>
      <c r="F35" s="399">
        <v>200</v>
      </c>
      <c r="G35" s="399">
        <v>0</v>
      </c>
      <c r="H35" s="394">
        <v>735405</v>
      </c>
      <c r="I35" s="394">
        <v>335276</v>
      </c>
      <c r="J35" s="394">
        <v>150959</v>
      </c>
      <c r="K35" s="399">
        <v>150959</v>
      </c>
      <c r="L35" s="399">
        <v>0</v>
      </c>
      <c r="M35" s="399">
        <v>0</v>
      </c>
      <c r="N35" s="399">
        <v>184317</v>
      </c>
      <c r="O35" s="399">
        <v>0</v>
      </c>
      <c r="P35" s="399">
        <v>0</v>
      </c>
      <c r="Q35" s="399">
        <v>400129</v>
      </c>
      <c r="R35" s="399">
        <v>0</v>
      </c>
      <c r="S35" s="399">
        <v>0</v>
      </c>
      <c r="T35" s="394">
        <v>584446</v>
      </c>
      <c r="U35" s="396">
        <v>0.45025292594757754</v>
      </c>
    </row>
    <row r="36" spans="1:21" ht="15">
      <c r="A36" s="383">
        <v>3</v>
      </c>
      <c r="B36" s="383" t="s">
        <v>374</v>
      </c>
      <c r="C36" s="394">
        <v>3193943</v>
      </c>
      <c r="D36" s="399">
        <v>2567430</v>
      </c>
      <c r="E36" s="399">
        <v>626513</v>
      </c>
      <c r="F36" s="399">
        <v>0</v>
      </c>
      <c r="G36" s="399">
        <v>0</v>
      </c>
      <c r="H36" s="394">
        <v>3193943</v>
      </c>
      <c r="I36" s="394">
        <v>937523</v>
      </c>
      <c r="J36" s="394">
        <v>560720</v>
      </c>
      <c r="K36" s="399">
        <v>426667</v>
      </c>
      <c r="L36" s="399">
        <v>134053</v>
      </c>
      <c r="M36" s="399">
        <v>0</v>
      </c>
      <c r="N36" s="399">
        <v>376803</v>
      </c>
      <c r="O36" s="399">
        <v>0</v>
      </c>
      <c r="P36" s="399">
        <v>0</v>
      </c>
      <c r="Q36" s="399">
        <v>2256420</v>
      </c>
      <c r="R36" s="399">
        <v>0</v>
      </c>
      <c r="S36" s="399">
        <v>0</v>
      </c>
      <c r="T36" s="394">
        <v>2633223</v>
      </c>
      <c r="U36" s="396">
        <v>0.5980866602739346</v>
      </c>
    </row>
    <row r="37" spans="1:21" ht="15" hidden="1">
      <c r="A37" s="383">
        <v>4</v>
      </c>
      <c r="B37" s="383" t="s">
        <v>6</v>
      </c>
      <c r="C37" s="394">
        <v>0</v>
      </c>
      <c r="D37" s="399">
        <v>0</v>
      </c>
      <c r="E37" s="399">
        <v>0</v>
      </c>
      <c r="F37" s="399">
        <v>0</v>
      </c>
      <c r="G37" s="399">
        <v>0</v>
      </c>
      <c r="H37" s="394">
        <v>0</v>
      </c>
      <c r="I37" s="394">
        <v>0</v>
      </c>
      <c r="J37" s="394">
        <v>0</v>
      </c>
      <c r="K37" s="399">
        <v>0</v>
      </c>
      <c r="L37" s="399">
        <v>0</v>
      </c>
      <c r="M37" s="399">
        <v>0</v>
      </c>
      <c r="N37" s="399">
        <v>0</v>
      </c>
      <c r="O37" s="399">
        <v>0</v>
      </c>
      <c r="P37" s="399">
        <v>0</v>
      </c>
      <c r="Q37" s="399">
        <v>0</v>
      </c>
      <c r="R37" s="399">
        <v>0</v>
      </c>
      <c r="S37" s="399">
        <v>0</v>
      </c>
      <c r="T37" s="394">
        <v>0</v>
      </c>
      <c r="U37" s="396" t="s">
        <v>349</v>
      </c>
    </row>
    <row r="38" spans="1:21" ht="15" hidden="1">
      <c r="A38" s="383">
        <v>5</v>
      </c>
      <c r="B38" s="383" t="s">
        <v>6</v>
      </c>
      <c r="C38" s="394">
        <v>0</v>
      </c>
      <c r="D38" s="399">
        <v>0</v>
      </c>
      <c r="E38" s="399">
        <v>0</v>
      </c>
      <c r="F38" s="399">
        <v>0</v>
      </c>
      <c r="G38" s="399">
        <v>0</v>
      </c>
      <c r="H38" s="394">
        <v>0</v>
      </c>
      <c r="I38" s="394">
        <v>0</v>
      </c>
      <c r="J38" s="394">
        <v>0</v>
      </c>
      <c r="K38" s="399">
        <v>0</v>
      </c>
      <c r="L38" s="399">
        <v>0</v>
      </c>
      <c r="M38" s="399">
        <v>0</v>
      </c>
      <c r="N38" s="399">
        <v>0</v>
      </c>
      <c r="O38" s="399">
        <v>0</v>
      </c>
      <c r="P38" s="399">
        <v>0</v>
      </c>
      <c r="Q38" s="399">
        <v>0</v>
      </c>
      <c r="R38" s="399">
        <v>0</v>
      </c>
      <c r="S38" s="399">
        <v>0</v>
      </c>
      <c r="T38" s="394">
        <v>0</v>
      </c>
      <c r="U38" s="396" t="s">
        <v>349</v>
      </c>
    </row>
    <row r="39" spans="1:21" ht="15" hidden="1">
      <c r="A39" s="383">
        <v>6</v>
      </c>
      <c r="B39" s="383" t="s">
        <v>6</v>
      </c>
      <c r="C39" s="394">
        <v>0</v>
      </c>
      <c r="D39" s="399">
        <v>0</v>
      </c>
      <c r="E39" s="399">
        <v>0</v>
      </c>
      <c r="F39" s="399">
        <v>0</v>
      </c>
      <c r="G39" s="399">
        <v>0</v>
      </c>
      <c r="H39" s="394">
        <v>0</v>
      </c>
      <c r="I39" s="394">
        <v>0</v>
      </c>
      <c r="J39" s="394">
        <v>0</v>
      </c>
      <c r="K39" s="399">
        <v>0</v>
      </c>
      <c r="L39" s="399">
        <v>0</v>
      </c>
      <c r="M39" s="399">
        <v>0</v>
      </c>
      <c r="N39" s="399">
        <v>0</v>
      </c>
      <c r="O39" s="399">
        <v>0</v>
      </c>
      <c r="P39" s="399">
        <v>0</v>
      </c>
      <c r="Q39" s="399">
        <v>0</v>
      </c>
      <c r="R39" s="399">
        <v>0</v>
      </c>
      <c r="S39" s="399">
        <v>0</v>
      </c>
      <c r="T39" s="394">
        <v>0</v>
      </c>
      <c r="U39" s="396" t="s">
        <v>349</v>
      </c>
    </row>
    <row r="40" spans="1:21" ht="15" hidden="1">
      <c r="A40" s="383">
        <v>7</v>
      </c>
      <c r="B40" s="383" t="s">
        <v>6</v>
      </c>
      <c r="C40" s="394">
        <v>0</v>
      </c>
      <c r="D40" s="399">
        <v>0</v>
      </c>
      <c r="E40" s="399">
        <v>0</v>
      </c>
      <c r="F40" s="399">
        <v>0</v>
      </c>
      <c r="G40" s="399">
        <v>0</v>
      </c>
      <c r="H40" s="394">
        <v>0</v>
      </c>
      <c r="I40" s="394">
        <v>0</v>
      </c>
      <c r="J40" s="394">
        <v>0</v>
      </c>
      <c r="K40" s="399">
        <v>0</v>
      </c>
      <c r="L40" s="399">
        <v>0</v>
      </c>
      <c r="M40" s="399">
        <v>0</v>
      </c>
      <c r="N40" s="399">
        <v>0</v>
      </c>
      <c r="O40" s="399">
        <v>0</v>
      </c>
      <c r="P40" s="399">
        <v>0</v>
      </c>
      <c r="Q40" s="399">
        <v>0</v>
      </c>
      <c r="R40" s="399">
        <v>0</v>
      </c>
      <c r="S40" s="399">
        <v>0</v>
      </c>
      <c r="T40" s="394">
        <v>0</v>
      </c>
      <c r="U40" s="396" t="s">
        <v>349</v>
      </c>
    </row>
    <row r="41" spans="1:21" ht="15" hidden="1">
      <c r="A41" s="383">
        <v>8</v>
      </c>
      <c r="B41" s="383" t="s">
        <v>6</v>
      </c>
      <c r="C41" s="394">
        <v>0</v>
      </c>
      <c r="D41" s="399">
        <v>0</v>
      </c>
      <c r="E41" s="399">
        <v>0</v>
      </c>
      <c r="F41" s="399">
        <v>0</v>
      </c>
      <c r="G41" s="399">
        <v>0</v>
      </c>
      <c r="H41" s="394">
        <v>0</v>
      </c>
      <c r="I41" s="394">
        <v>0</v>
      </c>
      <c r="J41" s="394">
        <v>0</v>
      </c>
      <c r="K41" s="399">
        <v>0</v>
      </c>
      <c r="L41" s="399">
        <v>0</v>
      </c>
      <c r="M41" s="399">
        <v>0</v>
      </c>
      <c r="N41" s="399">
        <v>0</v>
      </c>
      <c r="O41" s="399">
        <v>0</v>
      </c>
      <c r="P41" s="399">
        <v>0</v>
      </c>
      <c r="Q41" s="399">
        <v>0</v>
      </c>
      <c r="R41" s="399">
        <v>0</v>
      </c>
      <c r="S41" s="399">
        <v>0</v>
      </c>
      <c r="T41" s="394">
        <v>0</v>
      </c>
      <c r="U41" s="396" t="s">
        <v>349</v>
      </c>
    </row>
    <row r="42" spans="1:21" ht="15" hidden="1">
      <c r="A42" s="383">
        <v>9</v>
      </c>
      <c r="B42" s="383" t="s">
        <v>6</v>
      </c>
      <c r="C42" s="394">
        <v>0</v>
      </c>
      <c r="D42" s="399">
        <v>0</v>
      </c>
      <c r="E42" s="399">
        <v>0</v>
      </c>
      <c r="F42" s="399">
        <v>0</v>
      </c>
      <c r="G42" s="399">
        <v>0</v>
      </c>
      <c r="H42" s="394">
        <v>0</v>
      </c>
      <c r="I42" s="394">
        <v>0</v>
      </c>
      <c r="J42" s="394">
        <v>0</v>
      </c>
      <c r="K42" s="399">
        <v>0</v>
      </c>
      <c r="L42" s="399">
        <v>0</v>
      </c>
      <c r="M42" s="399">
        <v>0</v>
      </c>
      <c r="N42" s="399">
        <v>0</v>
      </c>
      <c r="O42" s="399">
        <v>0</v>
      </c>
      <c r="P42" s="399">
        <v>0</v>
      </c>
      <c r="Q42" s="399">
        <v>0</v>
      </c>
      <c r="R42" s="399">
        <v>0</v>
      </c>
      <c r="S42" s="399">
        <v>0</v>
      </c>
      <c r="T42" s="394">
        <v>0</v>
      </c>
      <c r="U42" s="396" t="s">
        <v>349</v>
      </c>
    </row>
    <row r="43" spans="1:21" ht="15" hidden="1">
      <c r="A43" s="383">
        <v>10</v>
      </c>
      <c r="B43" s="383" t="s">
        <v>6</v>
      </c>
      <c r="C43" s="394">
        <v>0</v>
      </c>
      <c r="D43" s="399">
        <v>0</v>
      </c>
      <c r="E43" s="399">
        <v>0</v>
      </c>
      <c r="F43" s="399">
        <v>0</v>
      </c>
      <c r="G43" s="399">
        <v>0</v>
      </c>
      <c r="H43" s="394">
        <v>0</v>
      </c>
      <c r="I43" s="394">
        <v>0</v>
      </c>
      <c r="J43" s="394">
        <v>0</v>
      </c>
      <c r="K43" s="399">
        <v>0</v>
      </c>
      <c r="L43" s="399">
        <v>0</v>
      </c>
      <c r="M43" s="399">
        <v>0</v>
      </c>
      <c r="N43" s="399">
        <v>0</v>
      </c>
      <c r="O43" s="399">
        <v>0</v>
      </c>
      <c r="P43" s="399">
        <v>0</v>
      </c>
      <c r="Q43" s="399">
        <v>0</v>
      </c>
      <c r="R43" s="399">
        <v>0</v>
      </c>
      <c r="S43" s="399">
        <v>0</v>
      </c>
      <c r="T43" s="394">
        <v>0</v>
      </c>
      <c r="U43" s="396" t="s">
        <v>349</v>
      </c>
    </row>
    <row r="44" spans="1:21" ht="15">
      <c r="A44" s="384">
        <v>3</v>
      </c>
      <c r="B44" s="378" t="s">
        <v>354</v>
      </c>
      <c r="C44" s="400">
        <v>13456866</v>
      </c>
      <c r="D44" s="400">
        <v>4119425</v>
      </c>
      <c r="E44" s="400">
        <v>9337441</v>
      </c>
      <c r="F44" s="400">
        <v>70900</v>
      </c>
      <c r="G44" s="400">
        <v>45896</v>
      </c>
      <c r="H44" s="400">
        <v>13340070</v>
      </c>
      <c r="I44" s="400">
        <v>11301311</v>
      </c>
      <c r="J44" s="400">
        <v>6522492</v>
      </c>
      <c r="K44" s="400">
        <v>6062425</v>
      </c>
      <c r="L44" s="400">
        <v>460067</v>
      </c>
      <c r="M44" s="400">
        <v>0</v>
      </c>
      <c r="N44" s="400">
        <v>4778819</v>
      </c>
      <c r="O44" s="400">
        <v>0</v>
      </c>
      <c r="P44" s="400">
        <v>0</v>
      </c>
      <c r="Q44" s="400">
        <v>1572768</v>
      </c>
      <c r="R44" s="400">
        <v>0</v>
      </c>
      <c r="S44" s="400">
        <v>465991</v>
      </c>
      <c r="T44" s="400">
        <v>6817578</v>
      </c>
      <c r="U44" s="401">
        <v>0.5771447224131785</v>
      </c>
    </row>
    <row r="45" spans="1:21" ht="15">
      <c r="A45" s="383">
        <v>1</v>
      </c>
      <c r="B45" s="383" t="s">
        <v>375</v>
      </c>
      <c r="C45" s="394">
        <v>237373</v>
      </c>
      <c r="D45" s="399">
        <v>222413</v>
      </c>
      <c r="E45" s="399">
        <v>14960</v>
      </c>
      <c r="F45" s="399">
        <v>0</v>
      </c>
      <c r="G45" s="399">
        <v>0</v>
      </c>
      <c r="H45" s="394">
        <v>237373</v>
      </c>
      <c r="I45" s="394">
        <v>237373</v>
      </c>
      <c r="J45" s="394">
        <v>237373</v>
      </c>
      <c r="K45" s="399">
        <v>237373</v>
      </c>
      <c r="L45" s="399">
        <v>0</v>
      </c>
      <c r="M45" s="399">
        <v>0</v>
      </c>
      <c r="N45" s="399">
        <v>0</v>
      </c>
      <c r="O45" s="399">
        <v>0</v>
      </c>
      <c r="P45" s="399">
        <v>0</v>
      </c>
      <c r="Q45" s="399">
        <v>0</v>
      </c>
      <c r="R45" s="399">
        <v>0</v>
      </c>
      <c r="S45" s="399">
        <v>0</v>
      </c>
      <c r="T45" s="394">
        <v>0</v>
      </c>
      <c r="U45" s="396">
        <v>1</v>
      </c>
    </row>
    <row r="46" spans="1:21" ht="15">
      <c r="A46" s="383">
        <v>2</v>
      </c>
      <c r="B46" s="383" t="s">
        <v>376</v>
      </c>
      <c r="C46" s="394">
        <v>4267705</v>
      </c>
      <c r="D46" s="399">
        <v>1526772</v>
      </c>
      <c r="E46" s="399">
        <v>2740933</v>
      </c>
      <c r="F46" s="399">
        <v>18800</v>
      </c>
      <c r="G46" s="399">
        <v>0</v>
      </c>
      <c r="H46" s="394">
        <v>4248905</v>
      </c>
      <c r="I46" s="394">
        <v>3835653</v>
      </c>
      <c r="J46" s="394">
        <v>2657833</v>
      </c>
      <c r="K46" s="399">
        <v>2370371</v>
      </c>
      <c r="L46" s="399">
        <v>287462</v>
      </c>
      <c r="M46" s="399">
        <v>0</v>
      </c>
      <c r="N46" s="399">
        <v>1177820</v>
      </c>
      <c r="O46" s="399">
        <v>0</v>
      </c>
      <c r="P46" s="399">
        <v>0</v>
      </c>
      <c r="Q46" s="399">
        <v>413252</v>
      </c>
      <c r="R46" s="399">
        <v>0</v>
      </c>
      <c r="S46" s="399">
        <v>0</v>
      </c>
      <c r="T46" s="394">
        <v>1591072</v>
      </c>
      <c r="U46" s="396">
        <v>0.6929284270501007</v>
      </c>
    </row>
    <row r="47" spans="1:21" ht="15">
      <c r="A47" s="383">
        <v>3</v>
      </c>
      <c r="B47" s="383" t="s">
        <v>377</v>
      </c>
      <c r="C47" s="394">
        <v>6056591</v>
      </c>
      <c r="D47" s="399">
        <v>1912019</v>
      </c>
      <c r="E47" s="399">
        <v>4144572</v>
      </c>
      <c r="F47" s="399">
        <v>6100</v>
      </c>
      <c r="G47" s="399">
        <v>0</v>
      </c>
      <c r="H47" s="394">
        <v>6050491</v>
      </c>
      <c r="I47" s="394">
        <v>4890975</v>
      </c>
      <c r="J47" s="394">
        <v>2517787</v>
      </c>
      <c r="K47" s="399">
        <v>2472690</v>
      </c>
      <c r="L47" s="399">
        <v>45097</v>
      </c>
      <c r="M47" s="399">
        <v>0</v>
      </c>
      <c r="N47" s="399">
        <v>2373188</v>
      </c>
      <c r="O47" s="399">
        <v>0</v>
      </c>
      <c r="P47" s="399">
        <v>0</v>
      </c>
      <c r="Q47" s="399">
        <v>1159516</v>
      </c>
      <c r="R47" s="399">
        <v>0</v>
      </c>
      <c r="S47" s="399">
        <v>0</v>
      </c>
      <c r="T47" s="394">
        <v>3532704</v>
      </c>
      <c r="U47" s="396">
        <v>0.5147822264476919</v>
      </c>
    </row>
    <row r="48" spans="1:21" ht="15">
      <c r="A48" s="383">
        <v>4</v>
      </c>
      <c r="B48" s="383" t="s">
        <v>378</v>
      </c>
      <c r="C48" s="394">
        <v>2895197</v>
      </c>
      <c r="D48" s="399">
        <v>458221</v>
      </c>
      <c r="E48" s="399">
        <v>2436976</v>
      </c>
      <c r="F48" s="399">
        <v>46000</v>
      </c>
      <c r="G48" s="399">
        <v>45896</v>
      </c>
      <c r="H48" s="394">
        <v>2803301</v>
      </c>
      <c r="I48" s="394">
        <v>2337310</v>
      </c>
      <c r="J48" s="394">
        <v>1109499</v>
      </c>
      <c r="K48" s="399">
        <v>981991</v>
      </c>
      <c r="L48" s="399">
        <v>127508</v>
      </c>
      <c r="M48" s="399">
        <v>0</v>
      </c>
      <c r="N48" s="399">
        <v>1227811</v>
      </c>
      <c r="O48" s="399">
        <v>0</v>
      </c>
      <c r="P48" s="399">
        <v>0</v>
      </c>
      <c r="Q48" s="399">
        <v>0</v>
      </c>
      <c r="R48" s="399">
        <v>0</v>
      </c>
      <c r="S48" s="399">
        <v>465991</v>
      </c>
      <c r="T48" s="394">
        <v>1693802</v>
      </c>
      <c r="U48" s="396">
        <v>0.4746905630832025</v>
      </c>
    </row>
    <row r="49" spans="1:21" ht="15" hidden="1">
      <c r="A49" s="383">
        <v>5</v>
      </c>
      <c r="B49" s="383" t="s">
        <v>378</v>
      </c>
      <c r="C49" s="394">
        <v>0</v>
      </c>
      <c r="D49" s="399">
        <v>0</v>
      </c>
      <c r="E49" s="399">
        <v>0</v>
      </c>
      <c r="F49" s="399">
        <v>0</v>
      </c>
      <c r="G49" s="399">
        <v>0</v>
      </c>
      <c r="H49" s="394">
        <v>0</v>
      </c>
      <c r="I49" s="394">
        <v>0</v>
      </c>
      <c r="J49" s="394">
        <v>0</v>
      </c>
      <c r="K49" s="399">
        <v>0</v>
      </c>
      <c r="L49" s="399">
        <v>0</v>
      </c>
      <c r="M49" s="399">
        <v>0</v>
      </c>
      <c r="N49" s="399">
        <v>0</v>
      </c>
      <c r="O49" s="399">
        <v>0</v>
      </c>
      <c r="P49" s="399">
        <v>0</v>
      </c>
      <c r="Q49" s="399">
        <v>0</v>
      </c>
      <c r="R49" s="399">
        <v>0</v>
      </c>
      <c r="S49" s="399">
        <v>0</v>
      </c>
      <c r="T49" s="394">
        <v>0</v>
      </c>
      <c r="U49" s="396" t="s">
        <v>349</v>
      </c>
    </row>
    <row r="50" spans="1:21" ht="15" hidden="1">
      <c r="A50" s="383">
        <v>6</v>
      </c>
      <c r="B50" s="383" t="s">
        <v>378</v>
      </c>
      <c r="C50" s="394">
        <v>0</v>
      </c>
      <c r="D50" s="399">
        <v>0</v>
      </c>
      <c r="E50" s="399">
        <v>0</v>
      </c>
      <c r="F50" s="399">
        <v>0</v>
      </c>
      <c r="G50" s="399">
        <v>0</v>
      </c>
      <c r="H50" s="394">
        <v>0</v>
      </c>
      <c r="I50" s="394">
        <v>0</v>
      </c>
      <c r="J50" s="394">
        <v>0</v>
      </c>
      <c r="K50" s="399">
        <v>0</v>
      </c>
      <c r="L50" s="399">
        <v>0</v>
      </c>
      <c r="M50" s="399">
        <v>0</v>
      </c>
      <c r="N50" s="399">
        <v>0</v>
      </c>
      <c r="O50" s="399">
        <v>0</v>
      </c>
      <c r="P50" s="399">
        <v>0</v>
      </c>
      <c r="Q50" s="399">
        <v>0</v>
      </c>
      <c r="R50" s="399">
        <v>0</v>
      </c>
      <c r="S50" s="399">
        <v>0</v>
      </c>
      <c r="T50" s="394">
        <v>0</v>
      </c>
      <c r="U50" s="396" t="s">
        <v>349</v>
      </c>
    </row>
    <row r="51" spans="1:21" ht="15" hidden="1">
      <c r="A51" s="383">
        <v>7</v>
      </c>
      <c r="B51" s="383" t="s">
        <v>6</v>
      </c>
      <c r="C51" s="394">
        <v>0</v>
      </c>
      <c r="D51" s="399">
        <v>0</v>
      </c>
      <c r="E51" s="399">
        <v>0</v>
      </c>
      <c r="F51" s="399">
        <v>0</v>
      </c>
      <c r="G51" s="399">
        <v>0</v>
      </c>
      <c r="H51" s="394">
        <v>0</v>
      </c>
      <c r="I51" s="394">
        <v>0</v>
      </c>
      <c r="J51" s="394">
        <v>0</v>
      </c>
      <c r="K51" s="399">
        <v>0</v>
      </c>
      <c r="L51" s="399">
        <v>0</v>
      </c>
      <c r="M51" s="399">
        <v>0</v>
      </c>
      <c r="N51" s="399">
        <v>0</v>
      </c>
      <c r="O51" s="399">
        <v>0</v>
      </c>
      <c r="P51" s="399">
        <v>0</v>
      </c>
      <c r="Q51" s="399">
        <v>0</v>
      </c>
      <c r="R51" s="399">
        <v>0</v>
      </c>
      <c r="S51" s="399">
        <v>0</v>
      </c>
      <c r="T51" s="394">
        <v>0</v>
      </c>
      <c r="U51" s="396" t="s">
        <v>349</v>
      </c>
    </row>
    <row r="52" spans="1:21" ht="15" hidden="1">
      <c r="A52" s="383">
        <v>8</v>
      </c>
      <c r="B52" s="383" t="s">
        <v>6</v>
      </c>
      <c r="C52" s="394">
        <v>0</v>
      </c>
      <c r="D52" s="399">
        <v>0</v>
      </c>
      <c r="E52" s="399">
        <v>0</v>
      </c>
      <c r="F52" s="399">
        <v>0</v>
      </c>
      <c r="G52" s="399">
        <v>0</v>
      </c>
      <c r="H52" s="394">
        <v>0</v>
      </c>
      <c r="I52" s="394">
        <v>0</v>
      </c>
      <c r="J52" s="394">
        <v>0</v>
      </c>
      <c r="K52" s="399">
        <v>0</v>
      </c>
      <c r="L52" s="399">
        <v>0</v>
      </c>
      <c r="M52" s="399">
        <v>0</v>
      </c>
      <c r="N52" s="399">
        <v>0</v>
      </c>
      <c r="O52" s="399">
        <v>0</v>
      </c>
      <c r="P52" s="399">
        <v>0</v>
      </c>
      <c r="Q52" s="399">
        <v>0</v>
      </c>
      <c r="R52" s="399">
        <v>0</v>
      </c>
      <c r="S52" s="399">
        <v>0</v>
      </c>
      <c r="T52" s="394">
        <v>0</v>
      </c>
      <c r="U52" s="396" t="s">
        <v>349</v>
      </c>
    </row>
    <row r="53" spans="1:21" ht="15" hidden="1">
      <c r="A53" s="383">
        <v>9</v>
      </c>
      <c r="B53" s="383" t="s">
        <v>6</v>
      </c>
      <c r="C53" s="394">
        <v>0</v>
      </c>
      <c r="D53" s="399">
        <v>0</v>
      </c>
      <c r="E53" s="399">
        <v>0</v>
      </c>
      <c r="F53" s="399">
        <v>0</v>
      </c>
      <c r="G53" s="399">
        <v>0</v>
      </c>
      <c r="H53" s="394">
        <v>0</v>
      </c>
      <c r="I53" s="394">
        <v>0</v>
      </c>
      <c r="J53" s="394">
        <v>0</v>
      </c>
      <c r="K53" s="399">
        <v>0</v>
      </c>
      <c r="L53" s="399">
        <v>0</v>
      </c>
      <c r="M53" s="399">
        <v>0</v>
      </c>
      <c r="N53" s="399">
        <v>0</v>
      </c>
      <c r="O53" s="399">
        <v>0</v>
      </c>
      <c r="P53" s="399">
        <v>0</v>
      </c>
      <c r="Q53" s="399">
        <v>0</v>
      </c>
      <c r="R53" s="399">
        <v>0</v>
      </c>
      <c r="S53" s="399">
        <v>0</v>
      </c>
      <c r="T53" s="394">
        <v>0</v>
      </c>
      <c r="U53" s="396" t="s">
        <v>349</v>
      </c>
    </row>
    <row r="54" spans="1:21" ht="15" hidden="1">
      <c r="A54" s="383">
        <v>10</v>
      </c>
      <c r="B54" s="383" t="s">
        <v>6</v>
      </c>
      <c r="C54" s="394">
        <v>0</v>
      </c>
      <c r="D54" s="399">
        <v>0</v>
      </c>
      <c r="E54" s="399">
        <v>0</v>
      </c>
      <c r="F54" s="399">
        <v>0</v>
      </c>
      <c r="G54" s="399">
        <v>0</v>
      </c>
      <c r="H54" s="394">
        <v>0</v>
      </c>
      <c r="I54" s="394">
        <v>0</v>
      </c>
      <c r="J54" s="394">
        <v>0</v>
      </c>
      <c r="K54" s="399">
        <v>0</v>
      </c>
      <c r="L54" s="399">
        <v>0</v>
      </c>
      <c r="M54" s="399">
        <v>0</v>
      </c>
      <c r="N54" s="399">
        <v>0</v>
      </c>
      <c r="O54" s="399">
        <v>0</v>
      </c>
      <c r="P54" s="399">
        <v>0</v>
      </c>
      <c r="Q54" s="399">
        <v>0</v>
      </c>
      <c r="R54" s="399">
        <v>0</v>
      </c>
      <c r="S54" s="399">
        <v>0</v>
      </c>
      <c r="T54" s="394">
        <v>0</v>
      </c>
      <c r="U54" s="396" t="s">
        <v>349</v>
      </c>
    </row>
    <row r="55" spans="1:21" ht="15">
      <c r="A55" s="384">
        <v>4</v>
      </c>
      <c r="B55" s="378" t="s">
        <v>355</v>
      </c>
      <c r="C55" s="400">
        <v>6432061</v>
      </c>
      <c r="D55" s="400">
        <v>2763211</v>
      </c>
      <c r="E55" s="400">
        <v>3668850</v>
      </c>
      <c r="F55" s="400">
        <v>353500</v>
      </c>
      <c r="G55" s="400">
        <v>0</v>
      </c>
      <c r="H55" s="400">
        <v>6078561</v>
      </c>
      <c r="I55" s="400">
        <v>5228936</v>
      </c>
      <c r="J55" s="400">
        <v>3728181</v>
      </c>
      <c r="K55" s="400">
        <v>3618835</v>
      </c>
      <c r="L55" s="400">
        <v>109346</v>
      </c>
      <c r="M55" s="400">
        <v>0</v>
      </c>
      <c r="N55" s="400">
        <v>1500755</v>
      </c>
      <c r="O55" s="400">
        <v>0</v>
      </c>
      <c r="P55" s="400">
        <v>0</v>
      </c>
      <c r="Q55" s="400">
        <v>849625</v>
      </c>
      <c r="R55" s="400">
        <v>0</v>
      </c>
      <c r="S55" s="400">
        <v>0</v>
      </c>
      <c r="T55" s="400">
        <v>2350380</v>
      </c>
      <c r="U55" s="401">
        <v>0.7129903674476031</v>
      </c>
    </row>
    <row r="56" spans="1:21" ht="15">
      <c r="A56" s="383">
        <v>1</v>
      </c>
      <c r="B56" s="383" t="s">
        <v>379</v>
      </c>
      <c r="C56" s="394">
        <v>4952410</v>
      </c>
      <c r="D56" s="399">
        <v>2362904</v>
      </c>
      <c r="E56" s="399">
        <v>2589506</v>
      </c>
      <c r="F56" s="399">
        <v>287000</v>
      </c>
      <c r="G56" s="399">
        <v>0</v>
      </c>
      <c r="H56" s="394">
        <v>4665410</v>
      </c>
      <c r="I56" s="394">
        <v>3975943</v>
      </c>
      <c r="J56" s="394">
        <v>2954434</v>
      </c>
      <c r="K56" s="399">
        <v>2853982</v>
      </c>
      <c r="L56" s="399">
        <v>100452</v>
      </c>
      <c r="M56" s="399">
        <v>0</v>
      </c>
      <c r="N56" s="399">
        <v>1021509</v>
      </c>
      <c r="O56" s="399">
        <v>0</v>
      </c>
      <c r="P56" s="399">
        <v>0</v>
      </c>
      <c r="Q56" s="399">
        <v>689467</v>
      </c>
      <c r="R56" s="399">
        <v>0</v>
      </c>
      <c r="S56" s="399">
        <v>0</v>
      </c>
      <c r="T56" s="394">
        <v>1710976</v>
      </c>
      <c r="U56" s="396">
        <v>0.7430775541802285</v>
      </c>
    </row>
    <row r="57" spans="1:21" ht="15">
      <c r="A57" s="383">
        <v>2</v>
      </c>
      <c r="B57" s="383" t="s">
        <v>380</v>
      </c>
      <c r="C57" s="394">
        <v>431832</v>
      </c>
      <c r="D57" s="399">
        <v>202141</v>
      </c>
      <c r="E57" s="399">
        <v>229691</v>
      </c>
      <c r="F57" s="399">
        <v>60200</v>
      </c>
      <c r="G57" s="399">
        <v>0</v>
      </c>
      <c r="H57" s="394">
        <v>371632</v>
      </c>
      <c r="I57" s="394">
        <v>371632</v>
      </c>
      <c r="J57" s="394">
        <v>205491</v>
      </c>
      <c r="K57" s="399">
        <v>205491</v>
      </c>
      <c r="L57" s="399">
        <v>0</v>
      </c>
      <c r="M57" s="399">
        <v>0</v>
      </c>
      <c r="N57" s="399">
        <v>166141</v>
      </c>
      <c r="O57" s="399">
        <v>0</v>
      </c>
      <c r="P57" s="399">
        <v>0</v>
      </c>
      <c r="Q57" s="399">
        <v>0</v>
      </c>
      <c r="R57" s="399">
        <v>0</v>
      </c>
      <c r="S57" s="399">
        <v>0</v>
      </c>
      <c r="T57" s="394">
        <v>166141</v>
      </c>
      <c r="U57" s="396">
        <v>0.5529421578335558</v>
      </c>
    </row>
    <row r="58" spans="1:21" ht="15">
      <c r="A58" s="383">
        <v>3</v>
      </c>
      <c r="B58" s="383" t="s">
        <v>381</v>
      </c>
      <c r="C58" s="394">
        <v>1047819</v>
      </c>
      <c r="D58" s="399">
        <v>198166</v>
      </c>
      <c r="E58" s="399">
        <v>849653</v>
      </c>
      <c r="F58" s="399">
        <v>6300</v>
      </c>
      <c r="G58" s="399">
        <v>0</v>
      </c>
      <c r="H58" s="394">
        <v>1041519</v>
      </c>
      <c r="I58" s="394">
        <v>881361</v>
      </c>
      <c r="J58" s="394">
        <v>568256</v>
      </c>
      <c r="K58" s="399">
        <v>559362</v>
      </c>
      <c r="L58" s="399">
        <v>8894</v>
      </c>
      <c r="M58" s="399">
        <v>0</v>
      </c>
      <c r="N58" s="399">
        <v>313105</v>
      </c>
      <c r="O58" s="399">
        <v>0</v>
      </c>
      <c r="P58" s="399">
        <v>0</v>
      </c>
      <c r="Q58" s="399">
        <v>160158</v>
      </c>
      <c r="R58" s="399">
        <v>0</v>
      </c>
      <c r="S58" s="399">
        <v>0</v>
      </c>
      <c r="T58" s="394">
        <v>473263</v>
      </c>
      <c r="U58" s="396">
        <v>0.644748292697317</v>
      </c>
    </row>
    <row r="59" spans="1:21" ht="15" hidden="1">
      <c r="A59" s="383">
        <v>4</v>
      </c>
      <c r="B59" s="383" t="s">
        <v>6</v>
      </c>
      <c r="C59" s="394">
        <v>0</v>
      </c>
      <c r="D59" s="399">
        <v>0</v>
      </c>
      <c r="E59" s="399">
        <v>0</v>
      </c>
      <c r="F59" s="399">
        <v>0</v>
      </c>
      <c r="G59" s="399">
        <v>0</v>
      </c>
      <c r="H59" s="394">
        <v>0</v>
      </c>
      <c r="I59" s="394">
        <v>0</v>
      </c>
      <c r="J59" s="394">
        <v>0</v>
      </c>
      <c r="K59" s="399">
        <v>0</v>
      </c>
      <c r="L59" s="399">
        <v>0</v>
      </c>
      <c r="M59" s="399">
        <v>0</v>
      </c>
      <c r="N59" s="399">
        <v>0</v>
      </c>
      <c r="O59" s="399">
        <v>0</v>
      </c>
      <c r="P59" s="399">
        <v>0</v>
      </c>
      <c r="Q59" s="399">
        <v>0</v>
      </c>
      <c r="R59" s="399">
        <v>0</v>
      </c>
      <c r="S59" s="399">
        <v>0</v>
      </c>
      <c r="T59" s="394">
        <v>0</v>
      </c>
      <c r="U59" s="396" t="s">
        <v>349</v>
      </c>
    </row>
    <row r="60" spans="1:21" ht="15" hidden="1">
      <c r="A60" s="383">
        <v>5</v>
      </c>
      <c r="B60" s="383" t="s">
        <v>6</v>
      </c>
      <c r="C60" s="394">
        <v>0</v>
      </c>
      <c r="D60" s="399">
        <v>0</v>
      </c>
      <c r="E60" s="399">
        <v>0</v>
      </c>
      <c r="F60" s="399">
        <v>0</v>
      </c>
      <c r="G60" s="399">
        <v>0</v>
      </c>
      <c r="H60" s="394">
        <v>0</v>
      </c>
      <c r="I60" s="394">
        <v>0</v>
      </c>
      <c r="J60" s="394">
        <v>0</v>
      </c>
      <c r="K60" s="399">
        <v>0</v>
      </c>
      <c r="L60" s="399">
        <v>0</v>
      </c>
      <c r="M60" s="399">
        <v>0</v>
      </c>
      <c r="N60" s="399">
        <v>0</v>
      </c>
      <c r="O60" s="399">
        <v>0</v>
      </c>
      <c r="P60" s="399">
        <v>0</v>
      </c>
      <c r="Q60" s="399">
        <v>0</v>
      </c>
      <c r="R60" s="399">
        <v>0</v>
      </c>
      <c r="S60" s="399">
        <v>0</v>
      </c>
      <c r="T60" s="394">
        <v>0</v>
      </c>
      <c r="U60" s="396" t="s">
        <v>349</v>
      </c>
    </row>
    <row r="61" spans="1:21" ht="15" hidden="1">
      <c r="A61" s="383">
        <v>6</v>
      </c>
      <c r="B61" s="383" t="s">
        <v>6</v>
      </c>
      <c r="C61" s="394">
        <v>0</v>
      </c>
      <c r="D61" s="399">
        <v>0</v>
      </c>
      <c r="E61" s="399">
        <v>0</v>
      </c>
      <c r="F61" s="399">
        <v>0</v>
      </c>
      <c r="G61" s="399">
        <v>0</v>
      </c>
      <c r="H61" s="394">
        <v>0</v>
      </c>
      <c r="I61" s="394">
        <v>0</v>
      </c>
      <c r="J61" s="394">
        <v>0</v>
      </c>
      <c r="K61" s="399">
        <v>0</v>
      </c>
      <c r="L61" s="399">
        <v>0</v>
      </c>
      <c r="M61" s="399">
        <v>0</v>
      </c>
      <c r="N61" s="399">
        <v>0</v>
      </c>
      <c r="O61" s="399">
        <v>0</v>
      </c>
      <c r="P61" s="399">
        <v>0</v>
      </c>
      <c r="Q61" s="399">
        <v>0</v>
      </c>
      <c r="R61" s="399">
        <v>0</v>
      </c>
      <c r="S61" s="399">
        <v>0</v>
      </c>
      <c r="T61" s="394">
        <v>0</v>
      </c>
      <c r="U61" s="396" t="s">
        <v>349</v>
      </c>
    </row>
    <row r="62" spans="1:21" ht="15" hidden="1">
      <c r="A62" s="383">
        <v>7</v>
      </c>
      <c r="B62" s="383" t="s">
        <v>6</v>
      </c>
      <c r="C62" s="394">
        <v>0</v>
      </c>
      <c r="D62" s="399">
        <v>0</v>
      </c>
      <c r="E62" s="399">
        <v>0</v>
      </c>
      <c r="F62" s="399">
        <v>0</v>
      </c>
      <c r="G62" s="399">
        <v>0</v>
      </c>
      <c r="H62" s="394">
        <v>0</v>
      </c>
      <c r="I62" s="394">
        <v>0</v>
      </c>
      <c r="J62" s="394">
        <v>0</v>
      </c>
      <c r="K62" s="399">
        <v>0</v>
      </c>
      <c r="L62" s="399">
        <v>0</v>
      </c>
      <c r="M62" s="399">
        <v>0</v>
      </c>
      <c r="N62" s="399">
        <v>0</v>
      </c>
      <c r="O62" s="399">
        <v>0</v>
      </c>
      <c r="P62" s="399">
        <v>0</v>
      </c>
      <c r="Q62" s="399">
        <v>0</v>
      </c>
      <c r="R62" s="399">
        <v>0</v>
      </c>
      <c r="S62" s="399">
        <v>0</v>
      </c>
      <c r="T62" s="394">
        <v>0</v>
      </c>
      <c r="U62" s="396" t="s">
        <v>349</v>
      </c>
    </row>
    <row r="63" spans="1:21" ht="15" hidden="1">
      <c r="A63" s="383">
        <v>8</v>
      </c>
      <c r="B63" s="383" t="s">
        <v>6</v>
      </c>
      <c r="C63" s="394">
        <v>0</v>
      </c>
      <c r="D63" s="399">
        <v>0</v>
      </c>
      <c r="E63" s="399">
        <v>0</v>
      </c>
      <c r="F63" s="399">
        <v>0</v>
      </c>
      <c r="G63" s="399">
        <v>0</v>
      </c>
      <c r="H63" s="394">
        <v>0</v>
      </c>
      <c r="I63" s="394">
        <v>0</v>
      </c>
      <c r="J63" s="394">
        <v>0</v>
      </c>
      <c r="K63" s="399">
        <v>0</v>
      </c>
      <c r="L63" s="399">
        <v>0</v>
      </c>
      <c r="M63" s="399">
        <v>0</v>
      </c>
      <c r="N63" s="399">
        <v>0</v>
      </c>
      <c r="O63" s="399">
        <v>0</v>
      </c>
      <c r="P63" s="399">
        <v>0</v>
      </c>
      <c r="Q63" s="399">
        <v>0</v>
      </c>
      <c r="R63" s="399">
        <v>0</v>
      </c>
      <c r="S63" s="399">
        <v>0</v>
      </c>
      <c r="T63" s="394">
        <v>0</v>
      </c>
      <c r="U63" s="396" t="s">
        <v>349</v>
      </c>
    </row>
    <row r="64" spans="1:21" ht="15" hidden="1">
      <c r="A64" s="383">
        <v>9</v>
      </c>
      <c r="B64" s="383" t="s">
        <v>6</v>
      </c>
      <c r="C64" s="394">
        <v>0</v>
      </c>
      <c r="D64" s="399">
        <v>0</v>
      </c>
      <c r="E64" s="399">
        <v>0</v>
      </c>
      <c r="F64" s="399">
        <v>0</v>
      </c>
      <c r="G64" s="399">
        <v>0</v>
      </c>
      <c r="H64" s="394">
        <v>0</v>
      </c>
      <c r="I64" s="394">
        <v>0</v>
      </c>
      <c r="J64" s="394">
        <v>0</v>
      </c>
      <c r="K64" s="399">
        <v>0</v>
      </c>
      <c r="L64" s="399">
        <v>0</v>
      </c>
      <c r="M64" s="399">
        <v>0</v>
      </c>
      <c r="N64" s="399">
        <v>0</v>
      </c>
      <c r="O64" s="399">
        <v>0</v>
      </c>
      <c r="P64" s="399">
        <v>0</v>
      </c>
      <c r="Q64" s="399">
        <v>0</v>
      </c>
      <c r="R64" s="399">
        <v>0</v>
      </c>
      <c r="S64" s="399">
        <v>0</v>
      </c>
      <c r="T64" s="394">
        <v>0</v>
      </c>
      <c r="U64" s="396" t="s">
        <v>349</v>
      </c>
    </row>
    <row r="65" spans="1:21" ht="15" hidden="1">
      <c r="A65" s="383">
        <v>10</v>
      </c>
      <c r="B65" s="383" t="s">
        <v>6</v>
      </c>
      <c r="C65" s="394">
        <v>0</v>
      </c>
      <c r="D65" s="399">
        <v>0</v>
      </c>
      <c r="E65" s="399">
        <v>0</v>
      </c>
      <c r="F65" s="399">
        <v>0</v>
      </c>
      <c r="G65" s="399">
        <v>0</v>
      </c>
      <c r="H65" s="394">
        <v>0</v>
      </c>
      <c r="I65" s="394">
        <v>0</v>
      </c>
      <c r="J65" s="394">
        <v>0</v>
      </c>
      <c r="K65" s="399">
        <v>0</v>
      </c>
      <c r="L65" s="399">
        <v>0</v>
      </c>
      <c r="M65" s="399">
        <v>0</v>
      </c>
      <c r="N65" s="399">
        <v>0</v>
      </c>
      <c r="O65" s="399">
        <v>0</v>
      </c>
      <c r="P65" s="399">
        <v>0</v>
      </c>
      <c r="Q65" s="399">
        <v>0</v>
      </c>
      <c r="R65" s="399">
        <v>0</v>
      </c>
      <c r="S65" s="399">
        <v>0</v>
      </c>
      <c r="T65" s="394">
        <v>0</v>
      </c>
      <c r="U65" s="396" t="s">
        <v>349</v>
      </c>
    </row>
    <row r="66" spans="1:21" ht="15">
      <c r="A66" s="384">
        <v>5</v>
      </c>
      <c r="B66" s="378" t="s">
        <v>356</v>
      </c>
      <c r="C66" s="400">
        <v>18553032</v>
      </c>
      <c r="D66" s="400">
        <v>13820374</v>
      </c>
      <c r="E66" s="400">
        <v>4732658</v>
      </c>
      <c r="F66" s="400">
        <v>91205</v>
      </c>
      <c r="G66" s="400">
        <v>0</v>
      </c>
      <c r="H66" s="400">
        <v>18461827</v>
      </c>
      <c r="I66" s="400">
        <v>5578923</v>
      </c>
      <c r="J66" s="400">
        <v>3004937</v>
      </c>
      <c r="K66" s="400">
        <v>2680561</v>
      </c>
      <c r="L66" s="400">
        <v>324376</v>
      </c>
      <c r="M66" s="400">
        <v>0</v>
      </c>
      <c r="N66" s="400">
        <v>2573986</v>
      </c>
      <c r="O66" s="400">
        <v>0</v>
      </c>
      <c r="P66" s="400">
        <v>0</v>
      </c>
      <c r="Q66" s="400">
        <v>12169407</v>
      </c>
      <c r="R66" s="400">
        <v>0</v>
      </c>
      <c r="S66" s="400">
        <v>713497</v>
      </c>
      <c r="T66" s="400">
        <v>15456890</v>
      </c>
      <c r="U66" s="401">
        <v>0.5386231356840738</v>
      </c>
    </row>
    <row r="67" spans="1:21" ht="15">
      <c r="A67" s="383">
        <v>1</v>
      </c>
      <c r="B67" s="383" t="s">
        <v>382</v>
      </c>
      <c r="C67" s="394">
        <v>2108816</v>
      </c>
      <c r="D67" s="399">
        <v>1345555</v>
      </c>
      <c r="E67" s="399">
        <v>763261</v>
      </c>
      <c r="F67" s="399">
        <v>0</v>
      </c>
      <c r="G67" s="399">
        <v>0</v>
      </c>
      <c r="H67" s="394">
        <v>2108816</v>
      </c>
      <c r="I67" s="394">
        <v>1368319</v>
      </c>
      <c r="J67" s="394">
        <v>617464</v>
      </c>
      <c r="K67" s="399">
        <v>397464</v>
      </c>
      <c r="L67" s="399">
        <v>220000</v>
      </c>
      <c r="M67" s="399">
        <v>0</v>
      </c>
      <c r="N67" s="399">
        <v>750855</v>
      </c>
      <c r="O67" s="399">
        <v>0</v>
      </c>
      <c r="P67" s="399">
        <v>0</v>
      </c>
      <c r="Q67" s="399">
        <v>27000</v>
      </c>
      <c r="R67" s="399">
        <v>0</v>
      </c>
      <c r="S67" s="399">
        <v>713497</v>
      </c>
      <c r="T67" s="394">
        <v>1491352</v>
      </c>
      <c r="U67" s="396">
        <v>0.4512573456920499</v>
      </c>
    </row>
    <row r="68" spans="1:21" ht="15">
      <c r="A68" s="383">
        <v>2</v>
      </c>
      <c r="B68" s="383" t="s">
        <v>384</v>
      </c>
      <c r="C68" s="394">
        <v>13551759</v>
      </c>
      <c r="D68" s="399">
        <v>11947962</v>
      </c>
      <c r="E68" s="399">
        <v>1603797</v>
      </c>
      <c r="F68" s="399">
        <v>91205</v>
      </c>
      <c r="G68" s="399">
        <v>0</v>
      </c>
      <c r="H68" s="394">
        <v>13460554</v>
      </c>
      <c r="I68" s="394">
        <v>1978027</v>
      </c>
      <c r="J68" s="394">
        <v>1246468</v>
      </c>
      <c r="K68" s="399">
        <v>1223968</v>
      </c>
      <c r="L68" s="399">
        <v>22500</v>
      </c>
      <c r="M68" s="399">
        <v>0</v>
      </c>
      <c r="N68" s="399">
        <v>731559</v>
      </c>
      <c r="O68" s="399">
        <v>0</v>
      </c>
      <c r="P68" s="399">
        <v>0</v>
      </c>
      <c r="Q68" s="399">
        <v>11482527</v>
      </c>
      <c r="R68" s="399">
        <v>0</v>
      </c>
      <c r="S68" s="399">
        <v>0</v>
      </c>
      <c r="T68" s="394">
        <v>12214086</v>
      </c>
      <c r="U68" s="396">
        <v>0.6301572223230523</v>
      </c>
    </row>
    <row r="69" spans="1:21" ht="15">
      <c r="A69" s="383">
        <v>3</v>
      </c>
      <c r="B69" s="383" t="s">
        <v>364</v>
      </c>
      <c r="C69" s="394">
        <v>2892457</v>
      </c>
      <c r="D69" s="399">
        <v>526857</v>
      </c>
      <c r="E69" s="399">
        <v>2365600</v>
      </c>
      <c r="F69" s="399">
        <v>0</v>
      </c>
      <c r="G69" s="399">
        <v>0</v>
      </c>
      <c r="H69" s="394">
        <v>2892457</v>
      </c>
      <c r="I69" s="394">
        <v>2232577</v>
      </c>
      <c r="J69" s="394">
        <v>1141005</v>
      </c>
      <c r="K69" s="399">
        <v>1059129</v>
      </c>
      <c r="L69" s="399">
        <v>81876</v>
      </c>
      <c r="M69" s="399">
        <v>0</v>
      </c>
      <c r="N69" s="399">
        <v>1091572</v>
      </c>
      <c r="O69" s="399">
        <v>0</v>
      </c>
      <c r="P69" s="399">
        <v>0</v>
      </c>
      <c r="Q69" s="399">
        <v>659880</v>
      </c>
      <c r="R69" s="399">
        <v>0</v>
      </c>
      <c r="S69" s="399">
        <v>0</v>
      </c>
      <c r="T69" s="394">
        <v>1751452</v>
      </c>
      <c r="U69" s="396">
        <v>0.5110708387661433</v>
      </c>
    </row>
    <row r="70" spans="1:21" ht="15" hidden="1">
      <c r="A70" s="383">
        <v>4</v>
      </c>
      <c r="B70" s="383" t="s">
        <v>364</v>
      </c>
      <c r="C70" s="394">
        <v>0</v>
      </c>
      <c r="D70" s="399">
        <v>0</v>
      </c>
      <c r="E70" s="399">
        <v>0</v>
      </c>
      <c r="F70" s="399">
        <v>0</v>
      </c>
      <c r="G70" s="399">
        <v>0</v>
      </c>
      <c r="H70" s="394">
        <v>0</v>
      </c>
      <c r="I70" s="394">
        <v>0</v>
      </c>
      <c r="J70" s="394">
        <v>0</v>
      </c>
      <c r="K70" s="399">
        <v>0</v>
      </c>
      <c r="L70" s="399">
        <v>0</v>
      </c>
      <c r="M70" s="399">
        <v>0</v>
      </c>
      <c r="N70" s="399">
        <v>0</v>
      </c>
      <c r="O70" s="399">
        <v>0</v>
      </c>
      <c r="P70" s="399">
        <v>0</v>
      </c>
      <c r="Q70" s="399">
        <v>0</v>
      </c>
      <c r="R70" s="399">
        <v>0</v>
      </c>
      <c r="S70" s="399">
        <v>0</v>
      </c>
      <c r="T70" s="394">
        <v>0</v>
      </c>
      <c r="U70" s="396" t="s">
        <v>349</v>
      </c>
    </row>
    <row r="71" spans="1:21" ht="15" hidden="1">
      <c r="A71" s="383">
        <v>5</v>
      </c>
      <c r="B71" s="383" t="s">
        <v>6</v>
      </c>
      <c r="C71" s="394">
        <v>0</v>
      </c>
      <c r="D71" s="399">
        <v>0</v>
      </c>
      <c r="E71" s="399">
        <v>0</v>
      </c>
      <c r="F71" s="399">
        <v>0</v>
      </c>
      <c r="G71" s="399">
        <v>0</v>
      </c>
      <c r="H71" s="394">
        <v>0</v>
      </c>
      <c r="I71" s="394">
        <v>0</v>
      </c>
      <c r="J71" s="394">
        <v>0</v>
      </c>
      <c r="K71" s="399">
        <v>0</v>
      </c>
      <c r="L71" s="399">
        <v>0</v>
      </c>
      <c r="M71" s="399">
        <v>0</v>
      </c>
      <c r="N71" s="399">
        <v>0</v>
      </c>
      <c r="O71" s="399">
        <v>0</v>
      </c>
      <c r="P71" s="399">
        <v>0</v>
      </c>
      <c r="Q71" s="399">
        <v>0</v>
      </c>
      <c r="R71" s="399">
        <v>0</v>
      </c>
      <c r="S71" s="399">
        <v>0</v>
      </c>
      <c r="T71" s="394">
        <v>0</v>
      </c>
      <c r="U71" s="396" t="s">
        <v>349</v>
      </c>
    </row>
    <row r="72" spans="1:21" ht="15" hidden="1">
      <c r="A72" s="383">
        <v>6</v>
      </c>
      <c r="B72" s="383" t="s">
        <v>6</v>
      </c>
      <c r="C72" s="394">
        <v>0</v>
      </c>
      <c r="D72" s="399">
        <v>0</v>
      </c>
      <c r="E72" s="399">
        <v>0</v>
      </c>
      <c r="F72" s="399">
        <v>0</v>
      </c>
      <c r="G72" s="399">
        <v>0</v>
      </c>
      <c r="H72" s="394">
        <v>0</v>
      </c>
      <c r="I72" s="394">
        <v>0</v>
      </c>
      <c r="J72" s="394">
        <v>0</v>
      </c>
      <c r="K72" s="399">
        <v>0</v>
      </c>
      <c r="L72" s="399">
        <v>0</v>
      </c>
      <c r="M72" s="399">
        <v>0</v>
      </c>
      <c r="N72" s="399">
        <v>0</v>
      </c>
      <c r="O72" s="399">
        <v>0</v>
      </c>
      <c r="P72" s="399">
        <v>0</v>
      </c>
      <c r="Q72" s="399">
        <v>0</v>
      </c>
      <c r="R72" s="399">
        <v>0</v>
      </c>
      <c r="S72" s="399">
        <v>0</v>
      </c>
      <c r="T72" s="394">
        <v>0</v>
      </c>
      <c r="U72" s="396" t="s">
        <v>349</v>
      </c>
    </row>
    <row r="73" spans="1:21" ht="15" hidden="1">
      <c r="A73" s="383">
        <v>7</v>
      </c>
      <c r="B73" s="383" t="s">
        <v>6</v>
      </c>
      <c r="C73" s="394">
        <v>0</v>
      </c>
      <c r="D73" s="399">
        <v>0</v>
      </c>
      <c r="E73" s="399">
        <v>0</v>
      </c>
      <c r="F73" s="399">
        <v>0</v>
      </c>
      <c r="G73" s="399">
        <v>0</v>
      </c>
      <c r="H73" s="394">
        <v>0</v>
      </c>
      <c r="I73" s="394">
        <v>0</v>
      </c>
      <c r="J73" s="394">
        <v>0</v>
      </c>
      <c r="K73" s="399">
        <v>0</v>
      </c>
      <c r="L73" s="399">
        <v>0</v>
      </c>
      <c r="M73" s="399">
        <v>0</v>
      </c>
      <c r="N73" s="399">
        <v>0</v>
      </c>
      <c r="O73" s="399">
        <v>0</v>
      </c>
      <c r="P73" s="399">
        <v>0</v>
      </c>
      <c r="Q73" s="399">
        <v>0</v>
      </c>
      <c r="R73" s="399">
        <v>0</v>
      </c>
      <c r="S73" s="399">
        <v>0</v>
      </c>
      <c r="T73" s="394">
        <v>0</v>
      </c>
      <c r="U73" s="396" t="s">
        <v>349</v>
      </c>
    </row>
    <row r="74" spans="1:21" ht="15" hidden="1">
      <c r="A74" s="383">
        <v>8</v>
      </c>
      <c r="B74" s="383" t="s">
        <v>6</v>
      </c>
      <c r="C74" s="394">
        <v>0</v>
      </c>
      <c r="D74" s="399">
        <v>0</v>
      </c>
      <c r="E74" s="399">
        <v>0</v>
      </c>
      <c r="F74" s="399">
        <v>0</v>
      </c>
      <c r="G74" s="399">
        <v>0</v>
      </c>
      <c r="H74" s="394">
        <v>0</v>
      </c>
      <c r="I74" s="394">
        <v>0</v>
      </c>
      <c r="J74" s="394">
        <v>0</v>
      </c>
      <c r="K74" s="399">
        <v>0</v>
      </c>
      <c r="L74" s="399">
        <v>0</v>
      </c>
      <c r="M74" s="399">
        <v>0</v>
      </c>
      <c r="N74" s="399">
        <v>0</v>
      </c>
      <c r="O74" s="399">
        <v>0</v>
      </c>
      <c r="P74" s="399">
        <v>0</v>
      </c>
      <c r="Q74" s="399">
        <v>0</v>
      </c>
      <c r="R74" s="399">
        <v>0</v>
      </c>
      <c r="S74" s="399">
        <v>0</v>
      </c>
      <c r="T74" s="394">
        <v>0</v>
      </c>
      <c r="U74" s="396" t="s">
        <v>349</v>
      </c>
    </row>
    <row r="75" spans="1:21" ht="15" hidden="1">
      <c r="A75" s="383">
        <v>9</v>
      </c>
      <c r="B75" s="383" t="s">
        <v>6</v>
      </c>
      <c r="C75" s="394">
        <v>0</v>
      </c>
      <c r="D75" s="399">
        <v>0</v>
      </c>
      <c r="E75" s="399">
        <v>0</v>
      </c>
      <c r="F75" s="399">
        <v>0</v>
      </c>
      <c r="G75" s="399">
        <v>0</v>
      </c>
      <c r="H75" s="394">
        <v>0</v>
      </c>
      <c r="I75" s="394">
        <v>0</v>
      </c>
      <c r="J75" s="394">
        <v>0</v>
      </c>
      <c r="K75" s="399">
        <v>0</v>
      </c>
      <c r="L75" s="399">
        <v>0</v>
      </c>
      <c r="M75" s="399">
        <v>0</v>
      </c>
      <c r="N75" s="399">
        <v>0</v>
      </c>
      <c r="O75" s="399">
        <v>0</v>
      </c>
      <c r="P75" s="399">
        <v>0</v>
      </c>
      <c r="Q75" s="399">
        <v>0</v>
      </c>
      <c r="R75" s="399">
        <v>0</v>
      </c>
      <c r="S75" s="399">
        <v>0</v>
      </c>
      <c r="T75" s="394">
        <v>0</v>
      </c>
      <c r="U75" s="396" t="s">
        <v>349</v>
      </c>
    </row>
    <row r="76" spans="1:21" ht="15" hidden="1">
      <c r="A76" s="383">
        <v>10</v>
      </c>
      <c r="B76" s="383" t="s">
        <v>6</v>
      </c>
      <c r="C76" s="394">
        <v>0</v>
      </c>
      <c r="D76" s="399">
        <v>0</v>
      </c>
      <c r="E76" s="399">
        <v>0</v>
      </c>
      <c r="F76" s="399">
        <v>0</v>
      </c>
      <c r="G76" s="399">
        <v>0</v>
      </c>
      <c r="H76" s="394">
        <v>0</v>
      </c>
      <c r="I76" s="394">
        <v>0</v>
      </c>
      <c r="J76" s="394">
        <v>0</v>
      </c>
      <c r="K76" s="399">
        <v>0</v>
      </c>
      <c r="L76" s="399">
        <v>0</v>
      </c>
      <c r="M76" s="399">
        <v>0</v>
      </c>
      <c r="N76" s="399">
        <v>0</v>
      </c>
      <c r="O76" s="399">
        <v>0</v>
      </c>
      <c r="P76" s="399">
        <v>0</v>
      </c>
      <c r="Q76" s="399">
        <v>0</v>
      </c>
      <c r="R76" s="399">
        <v>0</v>
      </c>
      <c r="S76" s="399">
        <v>0</v>
      </c>
      <c r="T76" s="394">
        <v>0</v>
      </c>
      <c r="U76" s="396" t="s">
        <v>349</v>
      </c>
    </row>
    <row r="77" spans="1:21" ht="15">
      <c r="A77" s="384">
        <v>6</v>
      </c>
      <c r="B77" s="378" t="s">
        <v>357</v>
      </c>
      <c r="C77" s="400">
        <v>13888294</v>
      </c>
      <c r="D77" s="400">
        <v>2742139</v>
      </c>
      <c r="E77" s="400">
        <v>11146155</v>
      </c>
      <c r="F77" s="400">
        <v>2493951</v>
      </c>
      <c r="G77" s="400">
        <v>0</v>
      </c>
      <c r="H77" s="400">
        <v>11394343</v>
      </c>
      <c r="I77" s="400">
        <v>4849060</v>
      </c>
      <c r="J77" s="400">
        <v>3077789</v>
      </c>
      <c r="K77" s="400">
        <v>3027721</v>
      </c>
      <c r="L77" s="400">
        <v>50068</v>
      </c>
      <c r="M77" s="400">
        <v>0</v>
      </c>
      <c r="N77" s="400">
        <v>1771271</v>
      </c>
      <c r="O77" s="400">
        <v>0</v>
      </c>
      <c r="P77" s="400">
        <v>0</v>
      </c>
      <c r="Q77" s="400">
        <v>6117040</v>
      </c>
      <c r="R77" s="400">
        <v>428243</v>
      </c>
      <c r="S77" s="400">
        <v>0</v>
      </c>
      <c r="T77" s="400">
        <v>8316554</v>
      </c>
      <c r="U77" s="401">
        <v>0.6347186877456662</v>
      </c>
    </row>
    <row r="78" spans="1:21" ht="15">
      <c r="A78" s="383">
        <v>1</v>
      </c>
      <c r="B78" s="383" t="s">
        <v>392</v>
      </c>
      <c r="C78" s="394">
        <v>119490</v>
      </c>
      <c r="D78" s="399">
        <v>10176</v>
      </c>
      <c r="E78" s="399">
        <v>109314</v>
      </c>
      <c r="F78" s="399">
        <v>0</v>
      </c>
      <c r="G78" s="399">
        <v>0</v>
      </c>
      <c r="H78" s="394">
        <v>119490</v>
      </c>
      <c r="I78" s="394">
        <v>119490</v>
      </c>
      <c r="J78" s="394">
        <v>82979</v>
      </c>
      <c r="K78" s="399">
        <v>82979</v>
      </c>
      <c r="L78" s="399">
        <v>0</v>
      </c>
      <c r="M78" s="399">
        <v>0</v>
      </c>
      <c r="N78" s="399">
        <v>36511</v>
      </c>
      <c r="O78" s="399">
        <v>0</v>
      </c>
      <c r="P78" s="399">
        <v>0</v>
      </c>
      <c r="Q78" s="399">
        <v>0</v>
      </c>
      <c r="R78" s="399">
        <v>0</v>
      </c>
      <c r="S78" s="399">
        <v>0</v>
      </c>
      <c r="T78" s="394">
        <v>36511</v>
      </c>
      <c r="U78" s="396">
        <v>0.6944430496275839</v>
      </c>
    </row>
    <row r="79" spans="1:21" ht="15">
      <c r="A79" s="383">
        <v>2</v>
      </c>
      <c r="B79" s="383" t="s">
        <v>383</v>
      </c>
      <c r="C79" s="394">
        <v>6900325</v>
      </c>
      <c r="D79" s="399">
        <v>1156494</v>
      </c>
      <c r="E79" s="399">
        <v>5743831</v>
      </c>
      <c r="F79" s="399">
        <v>200</v>
      </c>
      <c r="G79" s="399">
        <v>0</v>
      </c>
      <c r="H79" s="394">
        <v>6900125</v>
      </c>
      <c r="I79" s="394">
        <v>1314039</v>
      </c>
      <c r="J79" s="394">
        <v>622357</v>
      </c>
      <c r="K79" s="399">
        <v>612917</v>
      </c>
      <c r="L79" s="399">
        <v>9440</v>
      </c>
      <c r="M79" s="399">
        <v>0</v>
      </c>
      <c r="N79" s="399">
        <v>691682</v>
      </c>
      <c r="O79" s="399">
        <v>0</v>
      </c>
      <c r="P79" s="399">
        <v>0</v>
      </c>
      <c r="Q79" s="399">
        <v>5586086</v>
      </c>
      <c r="R79" s="399">
        <v>0</v>
      </c>
      <c r="S79" s="399">
        <v>0</v>
      </c>
      <c r="T79" s="394">
        <v>6277768</v>
      </c>
      <c r="U79" s="396">
        <v>0.47362140697498323</v>
      </c>
    </row>
    <row r="80" spans="1:21" ht="15">
      <c r="A80" s="383">
        <v>3</v>
      </c>
      <c r="B80" s="383" t="s">
        <v>386</v>
      </c>
      <c r="C80" s="394">
        <v>6868479</v>
      </c>
      <c r="D80" s="399">
        <v>1575469</v>
      </c>
      <c r="E80" s="399">
        <v>5293010</v>
      </c>
      <c r="F80" s="399">
        <v>2493751</v>
      </c>
      <c r="G80" s="399">
        <v>0</v>
      </c>
      <c r="H80" s="394">
        <v>4374728</v>
      </c>
      <c r="I80" s="394">
        <v>3415531</v>
      </c>
      <c r="J80" s="394">
        <v>2372453</v>
      </c>
      <c r="K80" s="399">
        <v>2331825</v>
      </c>
      <c r="L80" s="399">
        <v>40628</v>
      </c>
      <c r="M80" s="399">
        <v>0</v>
      </c>
      <c r="N80" s="399">
        <v>1043078</v>
      </c>
      <c r="O80" s="399">
        <v>0</v>
      </c>
      <c r="P80" s="399">
        <v>0</v>
      </c>
      <c r="Q80" s="399">
        <v>530954</v>
      </c>
      <c r="R80" s="399">
        <v>428243</v>
      </c>
      <c r="S80" s="399">
        <v>0</v>
      </c>
      <c r="T80" s="394">
        <v>2002275</v>
      </c>
      <c r="U80" s="396">
        <v>0.694607368517516</v>
      </c>
    </row>
    <row r="81" spans="1:21" ht="15" hidden="1">
      <c r="A81" s="383">
        <v>4</v>
      </c>
      <c r="B81" s="383" t="s">
        <v>6</v>
      </c>
      <c r="C81" s="394">
        <v>0</v>
      </c>
      <c r="D81" s="399">
        <v>0</v>
      </c>
      <c r="E81" s="399">
        <v>0</v>
      </c>
      <c r="F81" s="399">
        <v>0</v>
      </c>
      <c r="G81" s="399">
        <v>0</v>
      </c>
      <c r="H81" s="394">
        <v>0</v>
      </c>
      <c r="I81" s="394">
        <v>0</v>
      </c>
      <c r="J81" s="394">
        <v>0</v>
      </c>
      <c r="K81" s="399">
        <v>0</v>
      </c>
      <c r="L81" s="399">
        <v>0</v>
      </c>
      <c r="M81" s="399">
        <v>0</v>
      </c>
      <c r="N81" s="399">
        <v>0</v>
      </c>
      <c r="O81" s="399">
        <v>0</v>
      </c>
      <c r="P81" s="399">
        <v>0</v>
      </c>
      <c r="Q81" s="399">
        <v>0</v>
      </c>
      <c r="R81" s="399">
        <v>0</v>
      </c>
      <c r="S81" s="399">
        <v>0</v>
      </c>
      <c r="T81" s="394">
        <v>0</v>
      </c>
      <c r="U81" s="396" t="s">
        <v>349</v>
      </c>
    </row>
    <row r="82" spans="1:21" ht="15" hidden="1">
      <c r="A82" s="383">
        <v>5</v>
      </c>
      <c r="B82" s="383" t="s">
        <v>6</v>
      </c>
      <c r="C82" s="394">
        <v>0</v>
      </c>
      <c r="D82" s="399">
        <v>0</v>
      </c>
      <c r="E82" s="399">
        <v>0</v>
      </c>
      <c r="F82" s="399">
        <v>0</v>
      </c>
      <c r="G82" s="399">
        <v>0</v>
      </c>
      <c r="H82" s="394">
        <v>0</v>
      </c>
      <c r="I82" s="394">
        <v>0</v>
      </c>
      <c r="J82" s="394">
        <v>0</v>
      </c>
      <c r="K82" s="399">
        <v>0</v>
      </c>
      <c r="L82" s="399">
        <v>0</v>
      </c>
      <c r="M82" s="399">
        <v>0</v>
      </c>
      <c r="N82" s="399">
        <v>0</v>
      </c>
      <c r="O82" s="399">
        <v>0</v>
      </c>
      <c r="P82" s="399">
        <v>0</v>
      </c>
      <c r="Q82" s="399">
        <v>0</v>
      </c>
      <c r="R82" s="399">
        <v>0</v>
      </c>
      <c r="S82" s="399">
        <v>0</v>
      </c>
      <c r="T82" s="394">
        <v>0</v>
      </c>
      <c r="U82" s="396" t="s">
        <v>349</v>
      </c>
    </row>
    <row r="83" spans="1:21" ht="15" hidden="1">
      <c r="A83" s="383">
        <v>6</v>
      </c>
      <c r="B83" s="383" t="s">
        <v>6</v>
      </c>
      <c r="C83" s="394">
        <v>0</v>
      </c>
      <c r="D83" s="399">
        <v>0</v>
      </c>
      <c r="E83" s="399">
        <v>0</v>
      </c>
      <c r="F83" s="399">
        <v>0</v>
      </c>
      <c r="G83" s="399">
        <v>0</v>
      </c>
      <c r="H83" s="394">
        <v>0</v>
      </c>
      <c r="I83" s="394">
        <v>0</v>
      </c>
      <c r="J83" s="394">
        <v>0</v>
      </c>
      <c r="K83" s="399">
        <v>0</v>
      </c>
      <c r="L83" s="399">
        <v>0</v>
      </c>
      <c r="M83" s="399">
        <v>0</v>
      </c>
      <c r="N83" s="399">
        <v>0</v>
      </c>
      <c r="O83" s="399">
        <v>0</v>
      </c>
      <c r="P83" s="399">
        <v>0</v>
      </c>
      <c r="Q83" s="399">
        <v>0</v>
      </c>
      <c r="R83" s="399">
        <v>0</v>
      </c>
      <c r="S83" s="399">
        <v>0</v>
      </c>
      <c r="T83" s="394">
        <v>0</v>
      </c>
      <c r="U83" s="396" t="s">
        <v>349</v>
      </c>
    </row>
    <row r="84" spans="1:21" ht="15" hidden="1">
      <c r="A84" s="383">
        <v>7</v>
      </c>
      <c r="B84" s="383" t="s">
        <v>6</v>
      </c>
      <c r="C84" s="394">
        <v>0</v>
      </c>
      <c r="D84" s="399">
        <v>0</v>
      </c>
      <c r="E84" s="399">
        <v>0</v>
      </c>
      <c r="F84" s="399">
        <v>0</v>
      </c>
      <c r="G84" s="399">
        <v>0</v>
      </c>
      <c r="H84" s="394">
        <v>0</v>
      </c>
      <c r="I84" s="394">
        <v>0</v>
      </c>
      <c r="J84" s="394">
        <v>0</v>
      </c>
      <c r="K84" s="399">
        <v>0</v>
      </c>
      <c r="L84" s="399">
        <v>0</v>
      </c>
      <c r="M84" s="399">
        <v>0</v>
      </c>
      <c r="N84" s="399">
        <v>0</v>
      </c>
      <c r="O84" s="399">
        <v>0</v>
      </c>
      <c r="P84" s="399">
        <v>0</v>
      </c>
      <c r="Q84" s="399">
        <v>0</v>
      </c>
      <c r="R84" s="399">
        <v>0</v>
      </c>
      <c r="S84" s="399">
        <v>0</v>
      </c>
      <c r="T84" s="394">
        <v>0</v>
      </c>
      <c r="U84" s="396" t="s">
        <v>349</v>
      </c>
    </row>
    <row r="85" spans="1:21" ht="15" hidden="1">
      <c r="A85" s="383">
        <v>8</v>
      </c>
      <c r="B85" s="383" t="s">
        <v>6</v>
      </c>
      <c r="C85" s="394">
        <v>0</v>
      </c>
      <c r="D85" s="399">
        <v>0</v>
      </c>
      <c r="E85" s="399">
        <v>0</v>
      </c>
      <c r="F85" s="399">
        <v>0</v>
      </c>
      <c r="G85" s="399">
        <v>0</v>
      </c>
      <c r="H85" s="394">
        <v>0</v>
      </c>
      <c r="I85" s="394">
        <v>0</v>
      </c>
      <c r="J85" s="394">
        <v>0</v>
      </c>
      <c r="K85" s="399">
        <v>0</v>
      </c>
      <c r="L85" s="399">
        <v>0</v>
      </c>
      <c r="M85" s="399">
        <v>0</v>
      </c>
      <c r="N85" s="399">
        <v>0</v>
      </c>
      <c r="O85" s="399">
        <v>0</v>
      </c>
      <c r="P85" s="399">
        <v>0</v>
      </c>
      <c r="Q85" s="399">
        <v>0</v>
      </c>
      <c r="R85" s="399">
        <v>0</v>
      </c>
      <c r="S85" s="399">
        <v>0</v>
      </c>
      <c r="T85" s="394">
        <v>0</v>
      </c>
      <c r="U85" s="396" t="s">
        <v>349</v>
      </c>
    </row>
    <row r="86" spans="1:21" ht="15" hidden="1">
      <c r="A86" s="383">
        <v>9</v>
      </c>
      <c r="B86" s="383" t="s">
        <v>6</v>
      </c>
      <c r="C86" s="394">
        <v>0</v>
      </c>
      <c r="D86" s="399">
        <v>0</v>
      </c>
      <c r="E86" s="399">
        <v>0</v>
      </c>
      <c r="F86" s="399">
        <v>0</v>
      </c>
      <c r="G86" s="399">
        <v>0</v>
      </c>
      <c r="H86" s="394">
        <v>0</v>
      </c>
      <c r="I86" s="394">
        <v>0</v>
      </c>
      <c r="J86" s="394">
        <v>0</v>
      </c>
      <c r="K86" s="399">
        <v>0</v>
      </c>
      <c r="L86" s="399">
        <v>0</v>
      </c>
      <c r="M86" s="399">
        <v>0</v>
      </c>
      <c r="N86" s="399">
        <v>0</v>
      </c>
      <c r="O86" s="399">
        <v>0</v>
      </c>
      <c r="P86" s="399">
        <v>0</v>
      </c>
      <c r="Q86" s="399">
        <v>0</v>
      </c>
      <c r="R86" s="399">
        <v>0</v>
      </c>
      <c r="S86" s="399">
        <v>0</v>
      </c>
      <c r="T86" s="394">
        <v>0</v>
      </c>
      <c r="U86" s="396" t="s">
        <v>349</v>
      </c>
    </row>
    <row r="87" spans="1:21" ht="15" hidden="1">
      <c r="A87" s="383">
        <v>10</v>
      </c>
      <c r="B87" s="383" t="s">
        <v>6</v>
      </c>
      <c r="C87" s="394">
        <v>0</v>
      </c>
      <c r="D87" s="399">
        <v>0</v>
      </c>
      <c r="E87" s="399">
        <v>0</v>
      </c>
      <c r="F87" s="399">
        <v>0</v>
      </c>
      <c r="G87" s="399">
        <v>0</v>
      </c>
      <c r="H87" s="394">
        <v>0</v>
      </c>
      <c r="I87" s="394">
        <v>0</v>
      </c>
      <c r="J87" s="394">
        <v>0</v>
      </c>
      <c r="K87" s="399">
        <v>0</v>
      </c>
      <c r="L87" s="399">
        <v>0</v>
      </c>
      <c r="M87" s="399">
        <v>0</v>
      </c>
      <c r="N87" s="399">
        <v>0</v>
      </c>
      <c r="O87" s="399">
        <v>0</v>
      </c>
      <c r="P87" s="399">
        <v>0</v>
      </c>
      <c r="Q87" s="399">
        <v>0</v>
      </c>
      <c r="R87" s="399">
        <v>0</v>
      </c>
      <c r="S87" s="399">
        <v>0</v>
      </c>
      <c r="T87" s="394">
        <v>0</v>
      </c>
      <c r="U87" s="396" t="s">
        <v>349</v>
      </c>
    </row>
    <row r="88" spans="1:21" ht="15">
      <c r="A88" s="384">
        <v>7</v>
      </c>
      <c r="B88" s="378" t="s">
        <v>358</v>
      </c>
      <c r="C88" s="400">
        <v>81632715</v>
      </c>
      <c r="D88" s="400">
        <v>2998077</v>
      </c>
      <c r="E88" s="400">
        <v>78634638</v>
      </c>
      <c r="F88" s="400">
        <v>367763</v>
      </c>
      <c r="G88" s="400">
        <v>0</v>
      </c>
      <c r="H88" s="400">
        <v>81264952</v>
      </c>
      <c r="I88" s="400">
        <v>4709599</v>
      </c>
      <c r="J88" s="400">
        <v>2023460</v>
      </c>
      <c r="K88" s="400">
        <v>1466205</v>
      </c>
      <c r="L88" s="400">
        <v>557255</v>
      </c>
      <c r="M88" s="400">
        <v>0</v>
      </c>
      <c r="N88" s="400">
        <v>2686139</v>
      </c>
      <c r="O88" s="400">
        <v>0</v>
      </c>
      <c r="P88" s="400">
        <v>0</v>
      </c>
      <c r="Q88" s="400">
        <v>6555736</v>
      </c>
      <c r="R88" s="400">
        <v>69999617</v>
      </c>
      <c r="S88" s="400">
        <v>0</v>
      </c>
      <c r="T88" s="400">
        <v>79241492</v>
      </c>
      <c r="U88" s="401">
        <v>0.4296459210221507</v>
      </c>
    </row>
    <row r="89" spans="1:21" ht="15">
      <c r="A89" s="383">
        <v>1</v>
      </c>
      <c r="B89" s="383" t="s">
        <v>387</v>
      </c>
      <c r="C89" s="394">
        <v>591595</v>
      </c>
      <c r="D89" s="399">
        <v>317144</v>
      </c>
      <c r="E89" s="399">
        <v>274451</v>
      </c>
      <c r="F89" s="399">
        <v>98700</v>
      </c>
      <c r="G89" s="399">
        <v>0</v>
      </c>
      <c r="H89" s="394">
        <v>492895</v>
      </c>
      <c r="I89" s="394">
        <v>247375</v>
      </c>
      <c r="J89" s="394">
        <v>111126</v>
      </c>
      <c r="K89" s="399">
        <v>111126</v>
      </c>
      <c r="L89" s="399">
        <v>0</v>
      </c>
      <c r="M89" s="399">
        <v>0</v>
      </c>
      <c r="N89" s="399">
        <v>136249</v>
      </c>
      <c r="O89" s="399">
        <v>0</v>
      </c>
      <c r="P89" s="399">
        <v>0</v>
      </c>
      <c r="Q89" s="399">
        <v>245520</v>
      </c>
      <c r="R89" s="399">
        <v>0</v>
      </c>
      <c r="S89" s="399">
        <v>0</v>
      </c>
      <c r="T89" s="394">
        <v>381769</v>
      </c>
      <c r="U89" s="396">
        <v>0.44922081859525015</v>
      </c>
    </row>
    <row r="90" spans="1:21" ht="15">
      <c r="A90" s="383">
        <v>2</v>
      </c>
      <c r="B90" s="383" t="s">
        <v>388</v>
      </c>
      <c r="C90" s="394">
        <v>70282935</v>
      </c>
      <c r="D90" s="399">
        <v>689163</v>
      </c>
      <c r="E90" s="399">
        <v>69593772</v>
      </c>
      <c r="F90" s="399">
        <v>269063</v>
      </c>
      <c r="G90" s="399">
        <v>0</v>
      </c>
      <c r="H90" s="394">
        <v>70013872</v>
      </c>
      <c r="I90" s="394">
        <v>448357</v>
      </c>
      <c r="J90" s="394">
        <v>213020</v>
      </c>
      <c r="K90" s="399">
        <v>213020</v>
      </c>
      <c r="L90" s="399">
        <v>0</v>
      </c>
      <c r="M90" s="399">
        <v>0</v>
      </c>
      <c r="N90" s="399">
        <v>235337</v>
      </c>
      <c r="O90" s="399">
        <v>0</v>
      </c>
      <c r="P90" s="399">
        <v>0</v>
      </c>
      <c r="Q90" s="399">
        <v>465898</v>
      </c>
      <c r="R90" s="399">
        <v>69099617</v>
      </c>
      <c r="S90" s="399">
        <v>0</v>
      </c>
      <c r="T90" s="394">
        <v>69800852</v>
      </c>
      <c r="U90" s="396">
        <v>0.4751124661820826</v>
      </c>
    </row>
    <row r="91" spans="1:21" ht="15">
      <c r="A91" s="383">
        <v>3</v>
      </c>
      <c r="B91" s="383" t="s">
        <v>389</v>
      </c>
      <c r="C91" s="394">
        <v>10758185</v>
      </c>
      <c r="D91" s="399">
        <v>1991770</v>
      </c>
      <c r="E91" s="399">
        <v>8766415</v>
      </c>
      <c r="F91" s="399">
        <v>0</v>
      </c>
      <c r="G91" s="399">
        <v>0</v>
      </c>
      <c r="H91" s="394">
        <v>10758185</v>
      </c>
      <c r="I91" s="394">
        <v>4013867</v>
      </c>
      <c r="J91" s="394">
        <v>1699314</v>
      </c>
      <c r="K91" s="399">
        <v>1142059</v>
      </c>
      <c r="L91" s="399">
        <v>557255</v>
      </c>
      <c r="M91" s="399">
        <v>0</v>
      </c>
      <c r="N91" s="399">
        <v>2314553</v>
      </c>
      <c r="O91" s="399">
        <v>0</v>
      </c>
      <c r="P91" s="399">
        <v>0</v>
      </c>
      <c r="Q91" s="399">
        <v>5844318</v>
      </c>
      <c r="R91" s="399">
        <v>900000</v>
      </c>
      <c r="S91" s="399">
        <v>0</v>
      </c>
      <c r="T91" s="394">
        <v>9058871</v>
      </c>
      <c r="U91" s="396">
        <v>0.4233608138984177</v>
      </c>
    </row>
    <row r="92" spans="1:21" ht="15" hidden="1">
      <c r="A92" s="383">
        <v>4</v>
      </c>
      <c r="B92" s="383" t="s">
        <v>6</v>
      </c>
      <c r="C92" s="394">
        <v>0</v>
      </c>
      <c r="D92" s="399">
        <v>0</v>
      </c>
      <c r="E92" s="399">
        <v>0</v>
      </c>
      <c r="F92" s="399">
        <v>0</v>
      </c>
      <c r="G92" s="399">
        <v>0</v>
      </c>
      <c r="H92" s="394">
        <v>0</v>
      </c>
      <c r="I92" s="394">
        <v>0</v>
      </c>
      <c r="J92" s="394">
        <v>0</v>
      </c>
      <c r="K92" s="399">
        <v>0</v>
      </c>
      <c r="L92" s="399">
        <v>0</v>
      </c>
      <c r="M92" s="399">
        <v>0</v>
      </c>
      <c r="N92" s="399">
        <v>0</v>
      </c>
      <c r="O92" s="399">
        <v>0</v>
      </c>
      <c r="P92" s="399">
        <v>0</v>
      </c>
      <c r="Q92" s="399">
        <v>0</v>
      </c>
      <c r="R92" s="399">
        <v>0</v>
      </c>
      <c r="S92" s="399">
        <v>0</v>
      </c>
      <c r="T92" s="394">
        <v>0</v>
      </c>
      <c r="U92" s="396" t="s">
        <v>349</v>
      </c>
    </row>
    <row r="93" spans="1:21" ht="15" hidden="1">
      <c r="A93" s="383">
        <v>5</v>
      </c>
      <c r="B93" s="383" t="s">
        <v>6</v>
      </c>
      <c r="C93" s="394">
        <v>0</v>
      </c>
      <c r="D93" s="399">
        <v>0</v>
      </c>
      <c r="E93" s="399">
        <v>0</v>
      </c>
      <c r="F93" s="399">
        <v>0</v>
      </c>
      <c r="G93" s="399">
        <v>0</v>
      </c>
      <c r="H93" s="394">
        <v>0</v>
      </c>
      <c r="I93" s="394">
        <v>0</v>
      </c>
      <c r="J93" s="394">
        <v>0</v>
      </c>
      <c r="K93" s="399">
        <v>0</v>
      </c>
      <c r="L93" s="399">
        <v>0</v>
      </c>
      <c r="M93" s="399">
        <v>0</v>
      </c>
      <c r="N93" s="399">
        <v>0</v>
      </c>
      <c r="O93" s="399">
        <v>0</v>
      </c>
      <c r="P93" s="399">
        <v>0</v>
      </c>
      <c r="Q93" s="399">
        <v>0</v>
      </c>
      <c r="R93" s="399">
        <v>0</v>
      </c>
      <c r="S93" s="399">
        <v>0</v>
      </c>
      <c r="T93" s="394">
        <v>0</v>
      </c>
      <c r="U93" s="396" t="s">
        <v>349</v>
      </c>
    </row>
    <row r="94" spans="1:21" ht="15" hidden="1">
      <c r="A94" s="383">
        <v>6</v>
      </c>
      <c r="B94" s="383" t="s">
        <v>6</v>
      </c>
      <c r="C94" s="394">
        <v>0</v>
      </c>
      <c r="D94" s="399">
        <v>0</v>
      </c>
      <c r="E94" s="399">
        <v>0</v>
      </c>
      <c r="F94" s="399">
        <v>0</v>
      </c>
      <c r="G94" s="399">
        <v>0</v>
      </c>
      <c r="H94" s="394">
        <v>0</v>
      </c>
      <c r="I94" s="394">
        <v>0</v>
      </c>
      <c r="J94" s="394">
        <v>0</v>
      </c>
      <c r="K94" s="399">
        <v>0</v>
      </c>
      <c r="L94" s="399">
        <v>0</v>
      </c>
      <c r="M94" s="399">
        <v>0</v>
      </c>
      <c r="N94" s="399">
        <v>0</v>
      </c>
      <c r="O94" s="399">
        <v>0</v>
      </c>
      <c r="P94" s="399">
        <v>0</v>
      </c>
      <c r="Q94" s="399">
        <v>0</v>
      </c>
      <c r="R94" s="399">
        <v>0</v>
      </c>
      <c r="S94" s="399">
        <v>0</v>
      </c>
      <c r="T94" s="394">
        <v>0</v>
      </c>
      <c r="U94" s="396" t="s">
        <v>349</v>
      </c>
    </row>
    <row r="95" spans="1:21" ht="15" hidden="1">
      <c r="A95" s="383">
        <v>7</v>
      </c>
      <c r="B95" s="383" t="s">
        <v>6</v>
      </c>
      <c r="C95" s="394">
        <v>0</v>
      </c>
      <c r="D95" s="399">
        <v>0</v>
      </c>
      <c r="E95" s="399">
        <v>0</v>
      </c>
      <c r="F95" s="399">
        <v>0</v>
      </c>
      <c r="G95" s="399">
        <v>0</v>
      </c>
      <c r="H95" s="394">
        <v>0</v>
      </c>
      <c r="I95" s="394">
        <v>0</v>
      </c>
      <c r="J95" s="394">
        <v>0</v>
      </c>
      <c r="K95" s="399">
        <v>0</v>
      </c>
      <c r="L95" s="399">
        <v>0</v>
      </c>
      <c r="M95" s="399">
        <v>0</v>
      </c>
      <c r="N95" s="399">
        <v>0</v>
      </c>
      <c r="O95" s="399">
        <v>0</v>
      </c>
      <c r="P95" s="399">
        <v>0</v>
      </c>
      <c r="Q95" s="399">
        <v>0</v>
      </c>
      <c r="R95" s="399">
        <v>0</v>
      </c>
      <c r="S95" s="399">
        <v>0</v>
      </c>
      <c r="T95" s="394">
        <v>0</v>
      </c>
      <c r="U95" s="396" t="s">
        <v>349</v>
      </c>
    </row>
    <row r="96" spans="1:21" ht="15" hidden="1">
      <c r="A96" s="383">
        <v>8</v>
      </c>
      <c r="B96" s="383" t="s">
        <v>6</v>
      </c>
      <c r="C96" s="394">
        <v>0</v>
      </c>
      <c r="D96" s="399">
        <v>0</v>
      </c>
      <c r="E96" s="399">
        <v>0</v>
      </c>
      <c r="F96" s="399">
        <v>0</v>
      </c>
      <c r="G96" s="399">
        <v>0</v>
      </c>
      <c r="H96" s="394">
        <v>0</v>
      </c>
      <c r="I96" s="394">
        <v>0</v>
      </c>
      <c r="J96" s="394">
        <v>0</v>
      </c>
      <c r="K96" s="399">
        <v>0</v>
      </c>
      <c r="L96" s="399">
        <v>0</v>
      </c>
      <c r="M96" s="399">
        <v>0</v>
      </c>
      <c r="N96" s="399">
        <v>0</v>
      </c>
      <c r="O96" s="399">
        <v>0</v>
      </c>
      <c r="P96" s="399">
        <v>0</v>
      </c>
      <c r="Q96" s="399">
        <v>0</v>
      </c>
      <c r="R96" s="399">
        <v>0</v>
      </c>
      <c r="S96" s="399">
        <v>0</v>
      </c>
      <c r="T96" s="394">
        <v>0</v>
      </c>
      <c r="U96" s="396" t="s">
        <v>349</v>
      </c>
    </row>
    <row r="97" spans="1:21" ht="15" hidden="1">
      <c r="A97" s="383">
        <v>9</v>
      </c>
      <c r="B97" s="383" t="s">
        <v>6</v>
      </c>
      <c r="C97" s="394">
        <v>0</v>
      </c>
      <c r="D97" s="399">
        <v>0</v>
      </c>
      <c r="E97" s="399">
        <v>0</v>
      </c>
      <c r="F97" s="399">
        <v>0</v>
      </c>
      <c r="G97" s="399">
        <v>0</v>
      </c>
      <c r="H97" s="394">
        <v>0</v>
      </c>
      <c r="I97" s="394">
        <v>0</v>
      </c>
      <c r="J97" s="394">
        <v>0</v>
      </c>
      <c r="K97" s="399">
        <v>0</v>
      </c>
      <c r="L97" s="399">
        <v>0</v>
      </c>
      <c r="M97" s="399">
        <v>0</v>
      </c>
      <c r="N97" s="399">
        <v>0</v>
      </c>
      <c r="O97" s="399">
        <v>0</v>
      </c>
      <c r="P97" s="399">
        <v>0</v>
      </c>
      <c r="Q97" s="399">
        <v>0</v>
      </c>
      <c r="R97" s="399">
        <v>0</v>
      </c>
      <c r="S97" s="399">
        <v>0</v>
      </c>
      <c r="T97" s="394">
        <v>0</v>
      </c>
      <c r="U97" s="396" t="s">
        <v>349</v>
      </c>
    </row>
    <row r="98" spans="1:21" ht="15" hidden="1">
      <c r="A98" s="383">
        <v>10</v>
      </c>
      <c r="B98" s="383" t="s">
        <v>6</v>
      </c>
      <c r="C98" s="394">
        <v>0</v>
      </c>
      <c r="D98" s="399">
        <v>0</v>
      </c>
      <c r="E98" s="399">
        <v>0</v>
      </c>
      <c r="F98" s="399">
        <v>0</v>
      </c>
      <c r="G98" s="399">
        <v>0</v>
      </c>
      <c r="H98" s="394">
        <v>0</v>
      </c>
      <c r="I98" s="394">
        <v>0</v>
      </c>
      <c r="J98" s="394">
        <v>0</v>
      </c>
      <c r="K98" s="399">
        <v>0</v>
      </c>
      <c r="L98" s="399">
        <v>0</v>
      </c>
      <c r="M98" s="399">
        <v>0</v>
      </c>
      <c r="N98" s="399">
        <v>0</v>
      </c>
      <c r="O98" s="399">
        <v>0</v>
      </c>
      <c r="P98" s="399">
        <v>0</v>
      </c>
      <c r="Q98" s="399">
        <v>0</v>
      </c>
      <c r="R98" s="399">
        <v>0</v>
      </c>
      <c r="S98" s="399">
        <v>0</v>
      </c>
      <c r="T98" s="394">
        <v>0</v>
      </c>
      <c r="U98" s="396" t="s">
        <v>349</v>
      </c>
    </row>
    <row r="99" spans="1:21" ht="15">
      <c r="A99" s="384">
        <v>8</v>
      </c>
      <c r="B99" s="378" t="s">
        <v>359</v>
      </c>
      <c r="C99" s="400">
        <v>1411834</v>
      </c>
      <c r="D99" s="400">
        <v>619403</v>
      </c>
      <c r="E99" s="400">
        <v>792431</v>
      </c>
      <c r="F99" s="400">
        <v>46000</v>
      </c>
      <c r="G99" s="400">
        <v>0</v>
      </c>
      <c r="H99" s="400">
        <v>1365834</v>
      </c>
      <c r="I99" s="400">
        <v>1056728</v>
      </c>
      <c r="J99" s="400">
        <v>562653</v>
      </c>
      <c r="K99" s="400">
        <v>519803</v>
      </c>
      <c r="L99" s="400">
        <v>42850</v>
      </c>
      <c r="M99" s="400">
        <v>0</v>
      </c>
      <c r="N99" s="400">
        <v>494075</v>
      </c>
      <c r="O99" s="400">
        <v>0</v>
      </c>
      <c r="P99" s="400">
        <v>0</v>
      </c>
      <c r="Q99" s="400">
        <v>309106</v>
      </c>
      <c r="R99" s="400">
        <v>0</v>
      </c>
      <c r="S99" s="400">
        <v>0</v>
      </c>
      <c r="T99" s="400">
        <v>803181</v>
      </c>
      <c r="U99" s="401">
        <v>0.5324482742957507</v>
      </c>
    </row>
    <row r="100" spans="1:21" ht="15">
      <c r="A100" s="383">
        <v>1</v>
      </c>
      <c r="B100" s="383" t="s">
        <v>385</v>
      </c>
      <c r="C100" s="394">
        <v>472446</v>
      </c>
      <c r="D100" s="399">
        <v>283856</v>
      </c>
      <c r="E100" s="399">
        <v>188590</v>
      </c>
      <c r="F100" s="399">
        <v>15000</v>
      </c>
      <c r="G100" s="399">
        <v>0</v>
      </c>
      <c r="H100" s="394">
        <v>457446</v>
      </c>
      <c r="I100" s="394">
        <v>457446</v>
      </c>
      <c r="J100" s="394">
        <v>208590</v>
      </c>
      <c r="K100" s="399">
        <v>208590</v>
      </c>
      <c r="L100" s="399">
        <v>0</v>
      </c>
      <c r="M100" s="399">
        <v>0</v>
      </c>
      <c r="N100" s="399">
        <v>248856</v>
      </c>
      <c r="O100" s="399">
        <v>0</v>
      </c>
      <c r="P100" s="399">
        <v>0</v>
      </c>
      <c r="Q100" s="399">
        <v>0</v>
      </c>
      <c r="R100" s="399">
        <v>0</v>
      </c>
      <c r="S100" s="399">
        <v>0</v>
      </c>
      <c r="T100" s="394">
        <v>248856</v>
      </c>
      <c r="U100" s="396">
        <v>0.45598824779318214</v>
      </c>
    </row>
    <row r="101" spans="1:21" ht="15">
      <c r="A101" s="383">
        <v>2</v>
      </c>
      <c r="B101" s="383" t="s">
        <v>395</v>
      </c>
      <c r="C101" s="394">
        <v>939388</v>
      </c>
      <c r="D101" s="399">
        <v>335547</v>
      </c>
      <c r="E101" s="399">
        <v>603841</v>
      </c>
      <c r="F101" s="399">
        <v>31000</v>
      </c>
      <c r="G101" s="399">
        <v>0</v>
      </c>
      <c r="H101" s="394">
        <v>908388</v>
      </c>
      <c r="I101" s="394">
        <v>599282</v>
      </c>
      <c r="J101" s="394">
        <v>354063</v>
      </c>
      <c r="K101" s="399">
        <v>311213</v>
      </c>
      <c r="L101" s="399">
        <v>42850</v>
      </c>
      <c r="M101" s="399">
        <v>0</v>
      </c>
      <c r="N101" s="399">
        <v>245219</v>
      </c>
      <c r="O101" s="399">
        <v>0</v>
      </c>
      <c r="P101" s="399">
        <v>0</v>
      </c>
      <c r="Q101" s="399">
        <v>309106</v>
      </c>
      <c r="R101" s="399">
        <v>0</v>
      </c>
      <c r="S101" s="399">
        <v>0</v>
      </c>
      <c r="T101" s="394">
        <v>554325</v>
      </c>
      <c r="U101" s="396">
        <v>0.5908120050326892</v>
      </c>
    </row>
    <row r="102" spans="1:21" ht="15" hidden="1">
      <c r="A102" s="383">
        <v>3</v>
      </c>
      <c r="B102" s="383" t="s">
        <v>390</v>
      </c>
      <c r="C102" s="394">
        <v>0</v>
      </c>
      <c r="D102" s="399">
        <v>0</v>
      </c>
      <c r="E102" s="399">
        <v>0</v>
      </c>
      <c r="F102" s="399">
        <v>0</v>
      </c>
      <c r="G102" s="399">
        <v>0</v>
      </c>
      <c r="H102" s="394">
        <v>0</v>
      </c>
      <c r="I102" s="394">
        <v>0</v>
      </c>
      <c r="J102" s="394">
        <v>0</v>
      </c>
      <c r="K102" s="399">
        <v>0</v>
      </c>
      <c r="L102" s="399">
        <v>0</v>
      </c>
      <c r="M102" s="399">
        <v>0</v>
      </c>
      <c r="N102" s="399">
        <v>0</v>
      </c>
      <c r="O102" s="399">
        <v>0</v>
      </c>
      <c r="P102" s="399">
        <v>0</v>
      </c>
      <c r="Q102" s="399">
        <v>0</v>
      </c>
      <c r="R102" s="399">
        <v>0</v>
      </c>
      <c r="S102" s="399">
        <v>0</v>
      </c>
      <c r="T102" s="394">
        <v>0</v>
      </c>
      <c r="U102" s="396" t="s">
        <v>349</v>
      </c>
    </row>
    <row r="103" spans="1:21" ht="15" hidden="1">
      <c r="A103" s="383">
        <v>4</v>
      </c>
      <c r="B103" s="383" t="s">
        <v>6</v>
      </c>
      <c r="C103" s="394">
        <v>0</v>
      </c>
      <c r="D103" s="399">
        <v>0</v>
      </c>
      <c r="E103" s="399">
        <v>0</v>
      </c>
      <c r="F103" s="399">
        <v>0</v>
      </c>
      <c r="G103" s="399">
        <v>0</v>
      </c>
      <c r="H103" s="394">
        <v>0</v>
      </c>
      <c r="I103" s="394">
        <v>0</v>
      </c>
      <c r="J103" s="394">
        <v>0</v>
      </c>
      <c r="K103" s="399">
        <v>0</v>
      </c>
      <c r="L103" s="399">
        <v>0</v>
      </c>
      <c r="M103" s="399">
        <v>0</v>
      </c>
      <c r="N103" s="399">
        <v>0</v>
      </c>
      <c r="O103" s="399">
        <v>0</v>
      </c>
      <c r="P103" s="399">
        <v>0</v>
      </c>
      <c r="Q103" s="399">
        <v>0</v>
      </c>
      <c r="R103" s="399">
        <v>0</v>
      </c>
      <c r="S103" s="399">
        <v>0</v>
      </c>
      <c r="T103" s="394">
        <v>0</v>
      </c>
      <c r="U103" s="396" t="s">
        <v>349</v>
      </c>
    </row>
    <row r="104" spans="1:21" ht="15" hidden="1">
      <c r="A104" s="383">
        <v>5</v>
      </c>
      <c r="B104" s="383" t="s">
        <v>6</v>
      </c>
      <c r="C104" s="394">
        <v>0</v>
      </c>
      <c r="D104" s="399">
        <v>0</v>
      </c>
      <c r="E104" s="399">
        <v>0</v>
      </c>
      <c r="F104" s="399">
        <v>0</v>
      </c>
      <c r="G104" s="399">
        <v>0</v>
      </c>
      <c r="H104" s="394">
        <v>0</v>
      </c>
      <c r="I104" s="394">
        <v>0</v>
      </c>
      <c r="J104" s="394">
        <v>0</v>
      </c>
      <c r="K104" s="399">
        <v>0</v>
      </c>
      <c r="L104" s="399">
        <v>0</v>
      </c>
      <c r="M104" s="399">
        <v>0</v>
      </c>
      <c r="N104" s="399">
        <v>0</v>
      </c>
      <c r="O104" s="399">
        <v>0</v>
      </c>
      <c r="P104" s="399">
        <v>0</v>
      </c>
      <c r="Q104" s="399">
        <v>0</v>
      </c>
      <c r="R104" s="399">
        <v>0</v>
      </c>
      <c r="S104" s="399">
        <v>0</v>
      </c>
      <c r="T104" s="394">
        <v>0</v>
      </c>
      <c r="U104" s="396" t="s">
        <v>349</v>
      </c>
    </row>
    <row r="105" spans="1:21" ht="15" hidden="1">
      <c r="A105" s="383">
        <v>6</v>
      </c>
      <c r="B105" s="383" t="s">
        <v>6</v>
      </c>
      <c r="C105" s="394">
        <v>0</v>
      </c>
      <c r="D105" s="399">
        <v>0</v>
      </c>
      <c r="E105" s="399">
        <v>0</v>
      </c>
      <c r="F105" s="399">
        <v>0</v>
      </c>
      <c r="G105" s="399">
        <v>0</v>
      </c>
      <c r="H105" s="394">
        <v>0</v>
      </c>
      <c r="I105" s="394">
        <v>0</v>
      </c>
      <c r="J105" s="394">
        <v>0</v>
      </c>
      <c r="K105" s="399">
        <v>0</v>
      </c>
      <c r="L105" s="399">
        <v>0</v>
      </c>
      <c r="M105" s="399">
        <v>0</v>
      </c>
      <c r="N105" s="399">
        <v>0</v>
      </c>
      <c r="O105" s="399">
        <v>0</v>
      </c>
      <c r="P105" s="399">
        <v>0</v>
      </c>
      <c r="Q105" s="399">
        <v>0</v>
      </c>
      <c r="R105" s="399">
        <v>0</v>
      </c>
      <c r="S105" s="399">
        <v>0</v>
      </c>
      <c r="T105" s="394">
        <v>0</v>
      </c>
      <c r="U105" s="396" t="s">
        <v>349</v>
      </c>
    </row>
    <row r="106" spans="1:21" ht="15" hidden="1">
      <c r="A106" s="383">
        <v>7</v>
      </c>
      <c r="B106" s="383" t="s">
        <v>6</v>
      </c>
      <c r="C106" s="394">
        <v>0</v>
      </c>
      <c r="D106" s="399">
        <v>0</v>
      </c>
      <c r="E106" s="399">
        <v>0</v>
      </c>
      <c r="F106" s="399">
        <v>0</v>
      </c>
      <c r="G106" s="399">
        <v>0</v>
      </c>
      <c r="H106" s="394">
        <v>0</v>
      </c>
      <c r="I106" s="394">
        <v>0</v>
      </c>
      <c r="J106" s="394">
        <v>0</v>
      </c>
      <c r="K106" s="399">
        <v>0</v>
      </c>
      <c r="L106" s="399">
        <v>0</v>
      </c>
      <c r="M106" s="399">
        <v>0</v>
      </c>
      <c r="N106" s="399">
        <v>0</v>
      </c>
      <c r="O106" s="399">
        <v>0</v>
      </c>
      <c r="P106" s="399">
        <v>0</v>
      </c>
      <c r="Q106" s="399">
        <v>0</v>
      </c>
      <c r="R106" s="399">
        <v>0</v>
      </c>
      <c r="S106" s="399">
        <v>0</v>
      </c>
      <c r="T106" s="394">
        <v>0</v>
      </c>
      <c r="U106" s="396" t="s">
        <v>349</v>
      </c>
    </row>
    <row r="107" spans="1:21" ht="15" hidden="1">
      <c r="A107" s="383">
        <v>8</v>
      </c>
      <c r="B107" s="383" t="s">
        <v>6</v>
      </c>
      <c r="C107" s="394">
        <v>0</v>
      </c>
      <c r="D107" s="399">
        <v>0</v>
      </c>
      <c r="E107" s="399">
        <v>0</v>
      </c>
      <c r="F107" s="399">
        <v>0</v>
      </c>
      <c r="G107" s="399">
        <v>0</v>
      </c>
      <c r="H107" s="394">
        <v>0</v>
      </c>
      <c r="I107" s="394">
        <v>0</v>
      </c>
      <c r="J107" s="394">
        <v>0</v>
      </c>
      <c r="K107" s="399">
        <v>0</v>
      </c>
      <c r="L107" s="399">
        <v>0</v>
      </c>
      <c r="M107" s="399">
        <v>0</v>
      </c>
      <c r="N107" s="399">
        <v>0</v>
      </c>
      <c r="O107" s="399">
        <v>0</v>
      </c>
      <c r="P107" s="399">
        <v>0</v>
      </c>
      <c r="Q107" s="399">
        <v>0</v>
      </c>
      <c r="R107" s="399">
        <v>0</v>
      </c>
      <c r="S107" s="399">
        <v>0</v>
      </c>
      <c r="T107" s="394">
        <v>0</v>
      </c>
      <c r="U107" s="396" t="s">
        <v>349</v>
      </c>
    </row>
    <row r="108" spans="1:21" ht="15" hidden="1">
      <c r="A108" s="383">
        <v>9</v>
      </c>
      <c r="B108" s="383" t="s">
        <v>6</v>
      </c>
      <c r="C108" s="394">
        <v>0</v>
      </c>
      <c r="D108" s="399">
        <v>0</v>
      </c>
      <c r="E108" s="399">
        <v>0</v>
      </c>
      <c r="F108" s="399">
        <v>0</v>
      </c>
      <c r="G108" s="399">
        <v>0</v>
      </c>
      <c r="H108" s="394">
        <v>0</v>
      </c>
      <c r="I108" s="394">
        <v>0</v>
      </c>
      <c r="J108" s="394">
        <v>0</v>
      </c>
      <c r="K108" s="399">
        <v>0</v>
      </c>
      <c r="L108" s="399">
        <v>0</v>
      </c>
      <c r="M108" s="399">
        <v>0</v>
      </c>
      <c r="N108" s="399">
        <v>0</v>
      </c>
      <c r="O108" s="399">
        <v>0</v>
      </c>
      <c r="P108" s="399">
        <v>0</v>
      </c>
      <c r="Q108" s="399">
        <v>0</v>
      </c>
      <c r="R108" s="399">
        <v>0</v>
      </c>
      <c r="S108" s="399">
        <v>0</v>
      </c>
      <c r="T108" s="394">
        <v>0</v>
      </c>
      <c r="U108" s="396" t="s">
        <v>349</v>
      </c>
    </row>
    <row r="109" spans="1:21" ht="15" hidden="1">
      <c r="A109" s="383">
        <v>10</v>
      </c>
      <c r="B109" s="383" t="s">
        <v>6</v>
      </c>
      <c r="C109" s="394">
        <v>0</v>
      </c>
      <c r="D109" s="399">
        <v>0</v>
      </c>
      <c r="E109" s="399">
        <v>0</v>
      </c>
      <c r="F109" s="399">
        <v>0</v>
      </c>
      <c r="G109" s="399">
        <v>0</v>
      </c>
      <c r="H109" s="394">
        <v>0</v>
      </c>
      <c r="I109" s="394">
        <v>0</v>
      </c>
      <c r="J109" s="394">
        <v>0</v>
      </c>
      <c r="K109" s="399">
        <v>0</v>
      </c>
      <c r="L109" s="399">
        <v>0</v>
      </c>
      <c r="M109" s="399">
        <v>0</v>
      </c>
      <c r="N109" s="399">
        <v>0</v>
      </c>
      <c r="O109" s="399">
        <v>0</v>
      </c>
      <c r="P109" s="399">
        <v>0</v>
      </c>
      <c r="Q109" s="399">
        <v>0</v>
      </c>
      <c r="R109" s="399">
        <v>0</v>
      </c>
      <c r="S109" s="399">
        <v>0</v>
      </c>
      <c r="T109" s="394">
        <v>0</v>
      </c>
      <c r="U109" s="396" t="s">
        <v>349</v>
      </c>
    </row>
    <row r="110" spans="1:21" ht="15">
      <c r="A110" s="384">
        <v>9</v>
      </c>
      <c r="B110" s="378" t="s">
        <v>360</v>
      </c>
      <c r="C110" s="400">
        <v>21058444</v>
      </c>
      <c r="D110" s="400">
        <v>8063273</v>
      </c>
      <c r="E110" s="400">
        <v>12995171</v>
      </c>
      <c r="F110" s="400">
        <v>4507252</v>
      </c>
      <c r="G110" s="400">
        <v>0</v>
      </c>
      <c r="H110" s="400">
        <v>16551192</v>
      </c>
      <c r="I110" s="400">
        <v>10786147</v>
      </c>
      <c r="J110" s="400">
        <v>5951207</v>
      </c>
      <c r="K110" s="400">
        <v>5503916</v>
      </c>
      <c r="L110" s="400">
        <v>447291</v>
      </c>
      <c r="M110" s="400">
        <v>0</v>
      </c>
      <c r="N110" s="400">
        <v>4834940</v>
      </c>
      <c r="O110" s="400">
        <v>0</v>
      </c>
      <c r="P110" s="400">
        <v>0</v>
      </c>
      <c r="Q110" s="400">
        <v>5175318</v>
      </c>
      <c r="R110" s="400">
        <v>589727</v>
      </c>
      <c r="S110" s="400">
        <v>0</v>
      </c>
      <c r="T110" s="400">
        <v>10599985</v>
      </c>
      <c r="U110" s="401">
        <v>0.5517454008368327</v>
      </c>
    </row>
    <row r="111" spans="1:21" ht="15">
      <c r="A111" s="383">
        <v>1</v>
      </c>
      <c r="B111" s="383" t="s">
        <v>391</v>
      </c>
      <c r="C111" s="394">
        <v>4080105</v>
      </c>
      <c r="D111" s="399">
        <v>0</v>
      </c>
      <c r="E111" s="399">
        <v>4080105</v>
      </c>
      <c r="F111" s="399">
        <v>4000000</v>
      </c>
      <c r="G111" s="399">
        <v>0</v>
      </c>
      <c r="H111" s="394">
        <v>80105</v>
      </c>
      <c r="I111" s="394">
        <v>80105</v>
      </c>
      <c r="J111" s="394">
        <v>80105</v>
      </c>
      <c r="K111" s="399">
        <v>80105</v>
      </c>
      <c r="L111" s="399">
        <v>0</v>
      </c>
      <c r="M111" s="399">
        <v>0</v>
      </c>
      <c r="N111" s="399">
        <v>0</v>
      </c>
      <c r="O111" s="399">
        <v>0</v>
      </c>
      <c r="P111" s="399">
        <v>0</v>
      </c>
      <c r="Q111" s="399">
        <v>0</v>
      </c>
      <c r="R111" s="399">
        <v>0</v>
      </c>
      <c r="S111" s="399">
        <v>0</v>
      </c>
      <c r="T111" s="394">
        <v>0</v>
      </c>
      <c r="U111" s="396">
        <v>1</v>
      </c>
    </row>
    <row r="112" spans="1:21" ht="15">
      <c r="A112" s="383">
        <v>2</v>
      </c>
      <c r="B112" s="383" t="s">
        <v>393</v>
      </c>
      <c r="C112" s="394">
        <v>8417313</v>
      </c>
      <c r="D112" s="399">
        <v>2021570</v>
      </c>
      <c r="E112" s="399">
        <v>6395743</v>
      </c>
      <c r="F112" s="399">
        <v>397752</v>
      </c>
      <c r="G112" s="399">
        <v>0</v>
      </c>
      <c r="H112" s="394">
        <v>8019561</v>
      </c>
      <c r="I112" s="394">
        <v>6610974</v>
      </c>
      <c r="J112" s="394">
        <v>3911033</v>
      </c>
      <c r="K112" s="399">
        <v>3610284</v>
      </c>
      <c r="L112" s="399">
        <v>300749</v>
      </c>
      <c r="M112" s="399">
        <v>0</v>
      </c>
      <c r="N112" s="399">
        <v>2699941</v>
      </c>
      <c r="O112" s="399">
        <v>0</v>
      </c>
      <c r="P112" s="399">
        <v>0</v>
      </c>
      <c r="Q112" s="399">
        <v>1408587</v>
      </c>
      <c r="R112" s="399">
        <v>0</v>
      </c>
      <c r="S112" s="399">
        <v>0</v>
      </c>
      <c r="T112" s="394">
        <v>4108528</v>
      </c>
      <c r="U112" s="396">
        <v>0.5915970929548354</v>
      </c>
    </row>
    <row r="113" spans="1:21" ht="15">
      <c r="A113" s="383">
        <v>2</v>
      </c>
      <c r="B113" s="383" t="s">
        <v>394</v>
      </c>
      <c r="C113" s="394">
        <v>8561026</v>
      </c>
      <c r="D113" s="399">
        <v>6041703</v>
      </c>
      <c r="E113" s="399">
        <v>2519323</v>
      </c>
      <c r="F113" s="399">
        <v>109500</v>
      </c>
      <c r="G113" s="399">
        <v>0</v>
      </c>
      <c r="H113" s="394">
        <v>8451526</v>
      </c>
      <c r="I113" s="394">
        <v>4095068</v>
      </c>
      <c r="J113" s="394">
        <v>1960069</v>
      </c>
      <c r="K113" s="399">
        <v>1813527</v>
      </c>
      <c r="L113" s="399">
        <v>146542</v>
      </c>
      <c r="M113" s="399">
        <v>0</v>
      </c>
      <c r="N113" s="399">
        <v>2134999</v>
      </c>
      <c r="O113" s="399">
        <v>0</v>
      </c>
      <c r="P113" s="399">
        <v>0</v>
      </c>
      <c r="Q113" s="399">
        <v>3766731</v>
      </c>
      <c r="R113" s="399">
        <v>589727</v>
      </c>
      <c r="S113" s="399">
        <v>0</v>
      </c>
      <c r="T113" s="394">
        <v>6491457</v>
      </c>
      <c r="U113" s="396">
        <v>0.4786413803140754</v>
      </c>
    </row>
    <row r="114" spans="1:21" ht="15" hidden="1">
      <c r="A114" s="383">
        <v>3</v>
      </c>
      <c r="B114" s="383" t="s">
        <v>394</v>
      </c>
      <c r="C114" s="394">
        <v>0</v>
      </c>
      <c r="D114" s="399">
        <v>0</v>
      </c>
      <c r="E114" s="399">
        <v>0</v>
      </c>
      <c r="F114" s="399">
        <v>0</v>
      </c>
      <c r="G114" s="399">
        <v>0</v>
      </c>
      <c r="H114" s="394">
        <v>0</v>
      </c>
      <c r="I114" s="394">
        <v>0</v>
      </c>
      <c r="J114" s="394">
        <v>0</v>
      </c>
      <c r="K114" s="399">
        <v>0</v>
      </c>
      <c r="L114" s="399">
        <v>0</v>
      </c>
      <c r="M114" s="399">
        <v>0</v>
      </c>
      <c r="N114" s="399">
        <v>0</v>
      </c>
      <c r="O114" s="399">
        <v>0</v>
      </c>
      <c r="P114" s="399">
        <v>0</v>
      </c>
      <c r="Q114" s="399">
        <v>0</v>
      </c>
      <c r="R114" s="399">
        <v>0</v>
      </c>
      <c r="S114" s="399">
        <v>0</v>
      </c>
      <c r="T114" s="394">
        <v>0</v>
      </c>
      <c r="U114" s="396" t="s">
        <v>349</v>
      </c>
    </row>
    <row r="115" spans="1:21" ht="15" hidden="1">
      <c r="A115" s="383">
        <v>4</v>
      </c>
      <c r="B115" s="383" t="s">
        <v>395</v>
      </c>
      <c r="C115" s="394">
        <v>0</v>
      </c>
      <c r="D115" s="399">
        <v>0</v>
      </c>
      <c r="E115" s="399">
        <v>0</v>
      </c>
      <c r="F115" s="399">
        <v>0</v>
      </c>
      <c r="G115" s="399">
        <v>0</v>
      </c>
      <c r="H115" s="394">
        <v>0</v>
      </c>
      <c r="I115" s="394">
        <v>0</v>
      </c>
      <c r="J115" s="394">
        <v>0</v>
      </c>
      <c r="K115" s="399">
        <v>0</v>
      </c>
      <c r="L115" s="399">
        <v>0</v>
      </c>
      <c r="M115" s="399">
        <v>0</v>
      </c>
      <c r="N115" s="399">
        <v>0</v>
      </c>
      <c r="O115" s="399">
        <v>0</v>
      </c>
      <c r="P115" s="399">
        <v>0</v>
      </c>
      <c r="Q115" s="399">
        <v>0</v>
      </c>
      <c r="R115" s="399">
        <v>0</v>
      </c>
      <c r="S115" s="399">
        <v>0</v>
      </c>
      <c r="T115" s="394">
        <v>0</v>
      </c>
      <c r="U115" s="396" t="s">
        <v>349</v>
      </c>
    </row>
    <row r="116" spans="1:21" ht="15" hidden="1">
      <c r="A116" s="383">
        <v>6</v>
      </c>
      <c r="B116" s="383" t="s">
        <v>6</v>
      </c>
      <c r="C116" s="370">
        <v>0</v>
      </c>
      <c r="D116" s="377">
        <v>0</v>
      </c>
      <c r="E116" s="377">
        <v>0</v>
      </c>
      <c r="F116" s="377">
        <v>0</v>
      </c>
      <c r="G116" s="377">
        <v>0</v>
      </c>
      <c r="H116" s="370">
        <v>0</v>
      </c>
      <c r="I116" s="370">
        <v>0</v>
      </c>
      <c r="J116" s="370">
        <v>0</v>
      </c>
      <c r="K116" s="377">
        <v>0</v>
      </c>
      <c r="L116" s="377">
        <v>0</v>
      </c>
      <c r="M116" s="377">
        <v>0</v>
      </c>
      <c r="N116" s="377">
        <v>0</v>
      </c>
      <c r="O116" s="377">
        <v>0</v>
      </c>
      <c r="P116" s="377">
        <v>0</v>
      </c>
      <c r="Q116" s="377">
        <v>0</v>
      </c>
      <c r="R116" s="377">
        <v>0</v>
      </c>
      <c r="S116" s="377">
        <v>0</v>
      </c>
      <c r="T116" s="370">
        <v>0</v>
      </c>
      <c r="U116" s="372" t="s">
        <v>349</v>
      </c>
    </row>
    <row r="117" spans="1:21" ht="15" hidden="1">
      <c r="A117" s="383">
        <v>7</v>
      </c>
      <c r="B117" s="383" t="s">
        <v>6</v>
      </c>
      <c r="C117" s="370">
        <v>0</v>
      </c>
      <c r="D117" s="377">
        <v>0</v>
      </c>
      <c r="E117" s="377">
        <v>0</v>
      </c>
      <c r="F117" s="377">
        <v>0</v>
      </c>
      <c r="G117" s="377">
        <v>0</v>
      </c>
      <c r="H117" s="370">
        <v>0</v>
      </c>
      <c r="I117" s="370">
        <v>0</v>
      </c>
      <c r="J117" s="370">
        <v>0</v>
      </c>
      <c r="K117" s="377">
        <v>0</v>
      </c>
      <c r="L117" s="377">
        <v>0</v>
      </c>
      <c r="M117" s="377">
        <v>0</v>
      </c>
      <c r="N117" s="377">
        <v>0</v>
      </c>
      <c r="O117" s="377">
        <v>0</v>
      </c>
      <c r="P117" s="377">
        <v>0</v>
      </c>
      <c r="Q117" s="377">
        <v>0</v>
      </c>
      <c r="R117" s="377">
        <v>0</v>
      </c>
      <c r="S117" s="377">
        <v>0</v>
      </c>
      <c r="T117" s="370">
        <v>0</v>
      </c>
      <c r="U117" s="372" t="s">
        <v>349</v>
      </c>
    </row>
    <row r="118" spans="1:21" ht="15" hidden="1">
      <c r="A118" s="383">
        <v>8</v>
      </c>
      <c r="B118" s="383" t="s">
        <v>6</v>
      </c>
      <c r="C118" s="370">
        <v>0</v>
      </c>
      <c r="D118" s="377">
        <v>0</v>
      </c>
      <c r="E118" s="377">
        <v>0</v>
      </c>
      <c r="F118" s="377">
        <v>0</v>
      </c>
      <c r="G118" s="377">
        <v>0</v>
      </c>
      <c r="H118" s="370">
        <v>0</v>
      </c>
      <c r="I118" s="370">
        <v>0</v>
      </c>
      <c r="J118" s="370">
        <v>0</v>
      </c>
      <c r="K118" s="377">
        <v>0</v>
      </c>
      <c r="L118" s="377">
        <v>0</v>
      </c>
      <c r="M118" s="377">
        <v>0</v>
      </c>
      <c r="N118" s="377">
        <v>0</v>
      </c>
      <c r="O118" s="377">
        <v>0</v>
      </c>
      <c r="P118" s="377">
        <v>0</v>
      </c>
      <c r="Q118" s="377">
        <v>0</v>
      </c>
      <c r="R118" s="377">
        <v>0</v>
      </c>
      <c r="S118" s="377">
        <v>0</v>
      </c>
      <c r="T118" s="370">
        <v>0</v>
      </c>
      <c r="U118" s="372" t="s">
        <v>349</v>
      </c>
    </row>
    <row r="119" spans="1:21" ht="15" hidden="1">
      <c r="A119" s="383">
        <v>9</v>
      </c>
      <c r="B119" s="383" t="s">
        <v>6</v>
      </c>
      <c r="C119" s="370">
        <v>0</v>
      </c>
      <c r="D119" s="377">
        <v>0</v>
      </c>
      <c r="E119" s="377">
        <v>0</v>
      </c>
      <c r="F119" s="377">
        <v>0</v>
      </c>
      <c r="G119" s="377">
        <v>0</v>
      </c>
      <c r="H119" s="370">
        <v>0</v>
      </c>
      <c r="I119" s="370">
        <v>0</v>
      </c>
      <c r="J119" s="370">
        <v>0</v>
      </c>
      <c r="K119" s="377">
        <v>0</v>
      </c>
      <c r="L119" s="377">
        <v>0</v>
      </c>
      <c r="M119" s="377">
        <v>0</v>
      </c>
      <c r="N119" s="377">
        <v>0</v>
      </c>
      <c r="O119" s="377">
        <v>0</v>
      </c>
      <c r="P119" s="377">
        <v>0</v>
      </c>
      <c r="Q119" s="377">
        <v>0</v>
      </c>
      <c r="R119" s="377">
        <v>0</v>
      </c>
      <c r="S119" s="377">
        <v>0</v>
      </c>
      <c r="T119" s="370">
        <v>0</v>
      </c>
      <c r="U119" s="372" t="s">
        <v>349</v>
      </c>
    </row>
    <row r="120" spans="1:21" ht="15" hidden="1">
      <c r="A120" s="383">
        <v>10</v>
      </c>
      <c r="B120" s="383" t="s">
        <v>6</v>
      </c>
      <c r="C120" s="370">
        <v>0</v>
      </c>
      <c r="D120" s="377">
        <v>0</v>
      </c>
      <c r="E120" s="377">
        <v>0</v>
      </c>
      <c r="F120" s="377">
        <v>0</v>
      </c>
      <c r="G120" s="377">
        <v>0</v>
      </c>
      <c r="H120" s="370">
        <v>0</v>
      </c>
      <c r="I120" s="370">
        <v>0</v>
      </c>
      <c r="J120" s="370">
        <v>0</v>
      </c>
      <c r="K120" s="377">
        <v>0</v>
      </c>
      <c r="L120" s="377">
        <v>0</v>
      </c>
      <c r="M120" s="377">
        <v>0</v>
      </c>
      <c r="N120" s="377">
        <v>0</v>
      </c>
      <c r="O120" s="377">
        <v>0</v>
      </c>
      <c r="P120" s="377">
        <v>0</v>
      </c>
      <c r="Q120" s="377">
        <v>0</v>
      </c>
      <c r="R120" s="377">
        <v>0</v>
      </c>
      <c r="S120" s="377">
        <v>0</v>
      </c>
      <c r="T120" s="370">
        <v>0</v>
      </c>
      <c r="U120" s="372" t="s">
        <v>349</v>
      </c>
    </row>
    <row r="121" spans="1:21" ht="16.5">
      <c r="A121" s="454" t="str">
        <f>TT!C7</f>
        <v>Quảng Trị, ngày 04 tháng 10 năm 2021</v>
      </c>
      <c r="B121" s="455"/>
      <c r="C121" s="455"/>
      <c r="D121" s="455"/>
      <c r="E121" s="455"/>
      <c r="F121" s="336"/>
      <c r="G121" s="336"/>
      <c r="H121" s="336"/>
      <c r="I121" s="337"/>
      <c r="J121" s="337"/>
      <c r="K121" s="337"/>
      <c r="L121" s="337"/>
      <c r="M121" s="337"/>
      <c r="N121" s="456" t="str">
        <f>TT!C4</f>
        <v>Quảng Trị, ngày 04 tháng 10 năm 2021</v>
      </c>
      <c r="O121" s="457"/>
      <c r="P121" s="457"/>
      <c r="Q121" s="457"/>
      <c r="R121" s="457"/>
      <c r="S121" s="457"/>
      <c r="T121" s="457"/>
      <c r="U121" s="457"/>
    </row>
    <row r="122" spans="1:21" ht="36.75" customHeight="1">
      <c r="A122" s="458" t="s">
        <v>290</v>
      </c>
      <c r="B122" s="459"/>
      <c r="C122" s="459"/>
      <c r="D122" s="459"/>
      <c r="E122" s="459"/>
      <c r="F122" s="239"/>
      <c r="G122" s="239"/>
      <c r="H122" s="239"/>
      <c r="I122" s="182"/>
      <c r="J122" s="182"/>
      <c r="K122" s="182"/>
      <c r="L122" s="182"/>
      <c r="M122" s="182"/>
      <c r="N122" s="460" t="str">
        <f>TT!C5</f>
        <v>KT.CỤC TRƯỞNG
PHÓ CỤC TRƯỞNG</v>
      </c>
      <c r="O122" s="460"/>
      <c r="P122" s="460"/>
      <c r="Q122" s="460"/>
      <c r="R122" s="460"/>
      <c r="S122" s="460"/>
      <c r="T122" s="460"/>
      <c r="U122" s="460"/>
    </row>
    <row r="123" spans="1:21" ht="45" customHeight="1">
      <c r="A123" s="240"/>
      <c r="B123" s="240"/>
      <c r="C123" s="240"/>
      <c r="D123" s="240"/>
      <c r="E123" s="240"/>
      <c r="F123" s="176"/>
      <c r="G123" s="176"/>
      <c r="H123" s="176"/>
      <c r="I123" s="182"/>
      <c r="J123" s="182"/>
      <c r="K123" s="182"/>
      <c r="L123" s="182"/>
      <c r="M123" s="182"/>
      <c r="N123" s="182"/>
      <c r="O123" s="182"/>
      <c r="P123" s="176"/>
      <c r="Q123" s="241"/>
      <c r="R123" s="176"/>
      <c r="S123" s="182"/>
      <c r="T123" s="178"/>
      <c r="U123" s="178"/>
    </row>
    <row r="124" spans="6:13" ht="15">
      <c r="F124" s="242" t="s">
        <v>2</v>
      </c>
      <c r="G124" s="242"/>
      <c r="H124" s="242"/>
      <c r="I124" s="242"/>
      <c r="J124" s="242"/>
      <c r="K124" s="242"/>
      <c r="L124" s="242"/>
      <c r="M124" s="242"/>
    </row>
    <row r="125" spans="1:21" ht="16.5">
      <c r="A125" s="461" t="str">
        <f>TT!C6</f>
        <v>Nguyễn Minh Tuệ</v>
      </c>
      <c r="B125" s="461"/>
      <c r="C125" s="461"/>
      <c r="D125" s="461"/>
      <c r="E125" s="461"/>
      <c r="N125" s="462" t="str">
        <f>TT!C3</f>
        <v>Mai Anh Tuấn</v>
      </c>
      <c r="O125" s="462"/>
      <c r="P125" s="462"/>
      <c r="Q125" s="462"/>
      <c r="R125" s="462"/>
      <c r="S125" s="462"/>
      <c r="T125" s="462"/>
      <c r="U125" s="462"/>
    </row>
  </sheetData>
  <sheetProtection/>
  <mergeCells count="33">
    <mergeCell ref="A122:E122"/>
    <mergeCell ref="N122:U122"/>
    <mergeCell ref="A125:E125"/>
    <mergeCell ref="N125:U125"/>
    <mergeCell ref="A8:B8"/>
    <mergeCell ref="N121:U121"/>
    <mergeCell ref="U3:U7"/>
    <mergeCell ref="A121:E121"/>
    <mergeCell ref="A3:A7"/>
    <mergeCell ref="P1:U1"/>
    <mergeCell ref="C3:C7"/>
    <mergeCell ref="D4:D7"/>
    <mergeCell ref="E4:E7"/>
    <mergeCell ref="B3:B7"/>
    <mergeCell ref="E1:O1"/>
    <mergeCell ref="A1:D1"/>
    <mergeCell ref="D3:E3"/>
    <mergeCell ref="F3:F7"/>
    <mergeCell ref="G3:G7"/>
    <mergeCell ref="P2:U2"/>
    <mergeCell ref="T3:T7"/>
    <mergeCell ref="H3:H7"/>
    <mergeCell ref="I3:S3"/>
    <mergeCell ref="Q4:Q7"/>
    <mergeCell ref="R4:R7"/>
    <mergeCell ref="S4:S7"/>
    <mergeCell ref="I4:I7"/>
    <mergeCell ref="J4:P4"/>
    <mergeCell ref="J5:J7"/>
    <mergeCell ref="K5:M6"/>
    <mergeCell ref="N5:N7"/>
    <mergeCell ref="O5:O7"/>
    <mergeCell ref="P5:P7"/>
  </mergeCells>
  <printOptions/>
  <pageMargins left="0.38" right="0.3" top="0.39" bottom="0.42" header="0.31496062992126" footer="0.31496062992126"/>
  <pageSetup horizontalDpi="600" verticalDpi="600" orientation="landscape" paperSize="9" scale="68" r:id="rId2"/>
  <drawing r:id="rId1"/>
</worksheet>
</file>

<file path=xl/worksheets/sheet12.xml><?xml version="1.0" encoding="utf-8"?>
<worksheet xmlns="http://schemas.openxmlformats.org/spreadsheetml/2006/main" xmlns:r="http://schemas.openxmlformats.org/officeDocument/2006/relationships">
  <sheetPr>
    <tabColor rgb="FFC00000"/>
  </sheetPr>
  <dimension ref="A1:W23"/>
  <sheetViews>
    <sheetView view="pageBreakPreview" zoomScaleSheetLayoutView="100" zoomScalePageLayoutView="0" workbookViewId="0" topLeftCell="A1">
      <selection activeCell="F1" sqref="F1:P1"/>
    </sheetView>
  </sheetViews>
  <sheetFormatPr defaultColWidth="9.00390625" defaultRowHeight="15.75"/>
  <cols>
    <col min="1" max="1" width="3.50390625" style="64" customWidth="1"/>
    <col min="2" max="2" width="15.875" style="64" customWidth="1"/>
    <col min="3" max="3" width="6.875" style="64" customWidth="1"/>
    <col min="4" max="4" width="5.50390625" style="64" customWidth="1"/>
    <col min="5" max="5" width="9.375" style="64" customWidth="1"/>
    <col min="6" max="6" width="5.00390625" style="64" customWidth="1"/>
    <col min="7" max="7" width="4.50390625" style="64" customWidth="1"/>
    <col min="8" max="8" width="5.875" style="64" customWidth="1"/>
    <col min="9" max="9" width="5.375" style="64" customWidth="1"/>
    <col min="10" max="10" width="6.375" style="64" customWidth="1"/>
    <col min="11" max="11" width="6.50390625" style="64" customWidth="1"/>
    <col min="12" max="13" width="6.25390625" style="85" customWidth="1"/>
    <col min="14" max="14" width="7.125" style="85" customWidth="1"/>
    <col min="15" max="16" width="5.375" style="85" customWidth="1"/>
    <col min="17" max="17" width="5.875" style="85" customWidth="1"/>
    <col min="18" max="18" width="7.125" style="85" customWidth="1"/>
    <col min="19" max="19" width="5.875" style="85" customWidth="1"/>
    <col min="20" max="20" width="5.625" style="85" customWidth="1"/>
    <col min="21" max="21" width="5.875" style="85" customWidth="1"/>
    <col min="22" max="22" width="7.00390625" style="85" customWidth="1"/>
    <col min="23" max="16384" width="9.00390625" style="64" customWidth="1"/>
  </cols>
  <sheetData>
    <row r="1" spans="1:23" ht="66.75" customHeight="1">
      <c r="A1" s="582" t="s">
        <v>154</v>
      </c>
      <c r="B1" s="582"/>
      <c r="C1" s="582"/>
      <c r="D1" s="582"/>
      <c r="E1" s="582"/>
      <c r="F1" s="587" t="s">
        <v>125</v>
      </c>
      <c r="G1" s="587"/>
      <c r="H1" s="587"/>
      <c r="I1" s="587"/>
      <c r="J1" s="587"/>
      <c r="K1" s="587"/>
      <c r="L1" s="587"/>
      <c r="M1" s="587"/>
      <c r="N1" s="587"/>
      <c r="O1" s="587"/>
      <c r="P1" s="587"/>
      <c r="Q1" s="585" t="s">
        <v>150</v>
      </c>
      <c r="R1" s="585"/>
      <c r="S1" s="585"/>
      <c r="T1" s="585"/>
      <c r="U1" s="585"/>
      <c r="V1" s="585"/>
      <c r="W1" s="86"/>
    </row>
    <row r="2" spans="1:22" s="75" customFormat="1" ht="18.75" customHeight="1">
      <c r="A2" s="69"/>
      <c r="B2" s="70"/>
      <c r="C2" s="70"/>
      <c r="D2" s="70"/>
      <c r="E2" s="64"/>
      <c r="F2" s="64"/>
      <c r="G2" s="64"/>
      <c r="H2" s="64"/>
      <c r="I2" s="64"/>
      <c r="J2" s="64"/>
      <c r="K2" s="71"/>
      <c r="L2" s="74"/>
      <c r="M2" s="73">
        <f>COUNTBLANK(E9:V22)</f>
        <v>252</v>
      </c>
      <c r="N2" s="87">
        <f>COUNTA(E11:V11)</f>
        <v>0</v>
      </c>
      <c r="O2" s="73">
        <f>M2+N2</f>
        <v>252</v>
      </c>
      <c r="P2" s="73"/>
      <c r="Q2" s="87"/>
      <c r="R2" s="588" t="s">
        <v>123</v>
      </c>
      <c r="S2" s="588"/>
      <c r="T2" s="588"/>
      <c r="U2" s="588"/>
      <c r="V2" s="588"/>
    </row>
    <row r="3" spans="1:22" s="76" customFormat="1" ht="15.75" customHeight="1">
      <c r="A3" s="581" t="s">
        <v>21</v>
      </c>
      <c r="B3" s="581"/>
      <c r="C3" s="562" t="s">
        <v>155</v>
      </c>
      <c r="D3" s="572" t="s">
        <v>134</v>
      </c>
      <c r="E3" s="568" t="s">
        <v>75</v>
      </c>
      <c r="F3" s="569"/>
      <c r="G3" s="590" t="s">
        <v>36</v>
      </c>
      <c r="H3" s="561" t="s">
        <v>82</v>
      </c>
      <c r="I3" s="589" t="s">
        <v>37</v>
      </c>
      <c r="J3" s="589"/>
      <c r="K3" s="589"/>
      <c r="L3" s="589"/>
      <c r="M3" s="589"/>
      <c r="N3" s="589"/>
      <c r="O3" s="589"/>
      <c r="P3" s="589"/>
      <c r="Q3" s="589"/>
      <c r="R3" s="589"/>
      <c r="S3" s="589"/>
      <c r="T3" s="589"/>
      <c r="U3" s="565" t="s">
        <v>103</v>
      </c>
      <c r="V3" s="572" t="s">
        <v>108</v>
      </c>
    </row>
    <row r="4" spans="1:22" s="75" customFormat="1" ht="15.75" customHeight="1">
      <c r="A4" s="581"/>
      <c r="B4" s="581"/>
      <c r="C4" s="563"/>
      <c r="D4" s="572"/>
      <c r="E4" s="576" t="s">
        <v>137</v>
      </c>
      <c r="F4" s="576" t="s">
        <v>62</v>
      </c>
      <c r="G4" s="591"/>
      <c r="H4" s="561"/>
      <c r="I4" s="561" t="s">
        <v>37</v>
      </c>
      <c r="J4" s="572" t="s">
        <v>38</v>
      </c>
      <c r="K4" s="572"/>
      <c r="L4" s="572"/>
      <c r="M4" s="572"/>
      <c r="N4" s="572"/>
      <c r="O4" s="572"/>
      <c r="P4" s="572"/>
      <c r="Q4" s="572"/>
      <c r="R4" s="570" t="s">
        <v>139</v>
      </c>
      <c r="S4" s="570" t="s">
        <v>148</v>
      </c>
      <c r="T4" s="570" t="s">
        <v>81</v>
      </c>
      <c r="U4" s="565"/>
      <c r="V4" s="572"/>
    </row>
    <row r="5" spans="1:22" s="75" customFormat="1" ht="15.75" customHeight="1">
      <c r="A5" s="581"/>
      <c r="B5" s="581"/>
      <c r="C5" s="563"/>
      <c r="D5" s="572"/>
      <c r="E5" s="577"/>
      <c r="F5" s="577"/>
      <c r="G5" s="591"/>
      <c r="H5" s="561"/>
      <c r="I5" s="561"/>
      <c r="J5" s="561" t="s">
        <v>61</v>
      </c>
      <c r="K5" s="572" t="s">
        <v>75</v>
      </c>
      <c r="L5" s="572"/>
      <c r="M5" s="572"/>
      <c r="N5" s="572"/>
      <c r="O5" s="572"/>
      <c r="P5" s="572"/>
      <c r="Q5" s="572"/>
      <c r="R5" s="573"/>
      <c r="S5" s="573"/>
      <c r="T5" s="573"/>
      <c r="U5" s="565"/>
      <c r="V5" s="572"/>
    </row>
    <row r="6" spans="1:22" s="75" customFormat="1" ht="15.75" customHeight="1">
      <c r="A6" s="581"/>
      <c r="B6" s="581"/>
      <c r="C6" s="563"/>
      <c r="D6" s="572"/>
      <c r="E6" s="577"/>
      <c r="F6" s="577"/>
      <c r="G6" s="591"/>
      <c r="H6" s="561"/>
      <c r="I6" s="561"/>
      <c r="J6" s="561"/>
      <c r="K6" s="561" t="s">
        <v>96</v>
      </c>
      <c r="L6" s="572" t="s">
        <v>75</v>
      </c>
      <c r="M6" s="572"/>
      <c r="N6" s="572"/>
      <c r="O6" s="561" t="s">
        <v>42</v>
      </c>
      <c r="P6" s="570" t="s">
        <v>147</v>
      </c>
      <c r="Q6" s="561" t="s">
        <v>46</v>
      </c>
      <c r="R6" s="573"/>
      <c r="S6" s="573"/>
      <c r="T6" s="573"/>
      <c r="U6" s="565"/>
      <c r="V6" s="572"/>
    </row>
    <row r="7" spans="1:22" ht="51" customHeight="1">
      <c r="A7" s="581"/>
      <c r="B7" s="581"/>
      <c r="C7" s="564"/>
      <c r="D7" s="572"/>
      <c r="E7" s="578"/>
      <c r="F7" s="578"/>
      <c r="G7" s="592"/>
      <c r="H7" s="561"/>
      <c r="I7" s="561"/>
      <c r="J7" s="561"/>
      <c r="K7" s="561"/>
      <c r="L7" s="65" t="s">
        <v>39</v>
      </c>
      <c r="M7" s="65" t="s">
        <v>40</v>
      </c>
      <c r="N7" s="65" t="s">
        <v>156</v>
      </c>
      <c r="O7" s="561"/>
      <c r="P7" s="571"/>
      <c r="Q7" s="561"/>
      <c r="R7" s="571"/>
      <c r="S7" s="571"/>
      <c r="T7" s="571"/>
      <c r="U7" s="565"/>
      <c r="V7" s="572"/>
    </row>
    <row r="8" spans="1:22" ht="15">
      <c r="A8" s="593" t="s">
        <v>3</v>
      </c>
      <c r="B8" s="593"/>
      <c r="C8" s="65" t="s">
        <v>13</v>
      </c>
      <c r="D8" s="65" t="s">
        <v>14</v>
      </c>
      <c r="E8" s="65" t="s">
        <v>19</v>
      </c>
      <c r="F8" s="65" t="s">
        <v>22</v>
      </c>
      <c r="G8" s="65" t="s">
        <v>23</v>
      </c>
      <c r="H8" s="65" t="s">
        <v>24</v>
      </c>
      <c r="I8" s="65" t="s">
        <v>25</v>
      </c>
      <c r="J8" s="65" t="s">
        <v>26</v>
      </c>
      <c r="K8" s="65" t="s">
        <v>27</v>
      </c>
      <c r="L8" s="65" t="s">
        <v>29</v>
      </c>
      <c r="M8" s="65" t="s">
        <v>30</v>
      </c>
      <c r="N8" s="65" t="s">
        <v>104</v>
      </c>
      <c r="O8" s="65" t="s">
        <v>101</v>
      </c>
      <c r="P8" s="65" t="s">
        <v>105</v>
      </c>
      <c r="Q8" s="65" t="s">
        <v>106</v>
      </c>
      <c r="R8" s="65" t="s">
        <v>107</v>
      </c>
      <c r="S8" s="65" t="s">
        <v>118</v>
      </c>
      <c r="T8" s="65" t="s">
        <v>131</v>
      </c>
      <c r="U8" s="65" t="s">
        <v>133</v>
      </c>
      <c r="V8" s="65" t="s">
        <v>149</v>
      </c>
    </row>
    <row r="9" spans="1:22" ht="15">
      <c r="A9" s="593" t="s">
        <v>10</v>
      </c>
      <c r="B9" s="593"/>
      <c r="C9" s="59"/>
      <c r="D9" s="59"/>
      <c r="E9" s="59"/>
      <c r="F9" s="59"/>
      <c r="G9" s="59"/>
      <c r="H9" s="59"/>
      <c r="I9" s="59"/>
      <c r="J9" s="59"/>
      <c r="K9" s="59"/>
      <c r="L9" s="59"/>
      <c r="M9" s="59"/>
      <c r="N9" s="59"/>
      <c r="O9" s="59"/>
      <c r="P9" s="59"/>
      <c r="Q9" s="59"/>
      <c r="R9" s="59"/>
      <c r="S9" s="59"/>
      <c r="T9" s="59"/>
      <c r="U9" s="59"/>
      <c r="V9" s="59"/>
    </row>
    <row r="10" spans="1:22" ht="15">
      <c r="A10" s="88" t="s">
        <v>0</v>
      </c>
      <c r="B10" s="89" t="s">
        <v>28</v>
      </c>
      <c r="C10" s="59"/>
      <c r="D10" s="59"/>
      <c r="E10" s="59"/>
      <c r="F10" s="59"/>
      <c r="G10" s="59"/>
      <c r="H10" s="59"/>
      <c r="I10" s="59"/>
      <c r="J10" s="59"/>
      <c r="K10" s="59"/>
      <c r="L10" s="59"/>
      <c r="M10" s="59"/>
      <c r="N10" s="59"/>
      <c r="O10" s="59"/>
      <c r="P10" s="59"/>
      <c r="Q10" s="59"/>
      <c r="R10" s="59"/>
      <c r="S10" s="59"/>
      <c r="T10" s="59"/>
      <c r="U10" s="59"/>
      <c r="V10" s="59"/>
    </row>
    <row r="11" spans="1:22" ht="15">
      <c r="A11" s="62" t="s">
        <v>13</v>
      </c>
      <c r="B11" s="63" t="s">
        <v>6</v>
      </c>
      <c r="C11" s="59"/>
      <c r="D11" s="59"/>
      <c r="E11" s="59"/>
      <c r="F11" s="59"/>
      <c r="G11" s="59"/>
      <c r="H11" s="59"/>
      <c r="I11" s="59"/>
      <c r="J11" s="59"/>
      <c r="K11" s="59"/>
      <c r="L11" s="59"/>
      <c r="M11" s="59"/>
      <c r="N11" s="59"/>
      <c r="O11" s="59"/>
      <c r="P11" s="59"/>
      <c r="Q11" s="59"/>
      <c r="R11" s="59"/>
      <c r="S11" s="59"/>
      <c r="T11" s="59"/>
      <c r="U11" s="59"/>
      <c r="V11" s="59"/>
    </row>
    <row r="12" spans="1:22" ht="15">
      <c r="A12" s="62" t="s">
        <v>14</v>
      </c>
      <c r="B12" s="63" t="s">
        <v>6</v>
      </c>
      <c r="C12" s="59"/>
      <c r="D12" s="59"/>
      <c r="E12" s="59"/>
      <c r="F12" s="59"/>
      <c r="G12" s="59"/>
      <c r="H12" s="59"/>
      <c r="I12" s="59"/>
      <c r="J12" s="59"/>
      <c r="K12" s="59"/>
      <c r="L12" s="59"/>
      <c r="M12" s="59"/>
      <c r="N12" s="59"/>
      <c r="O12" s="59"/>
      <c r="P12" s="59"/>
      <c r="Q12" s="59"/>
      <c r="R12" s="59"/>
      <c r="S12" s="59"/>
      <c r="T12" s="59"/>
      <c r="U12" s="59"/>
      <c r="V12" s="59"/>
    </row>
    <row r="13" spans="1:22" ht="15">
      <c r="A13" s="62" t="s">
        <v>9</v>
      </c>
      <c r="B13" s="63" t="s">
        <v>11</v>
      </c>
      <c r="C13" s="59"/>
      <c r="D13" s="59"/>
      <c r="E13" s="59"/>
      <c r="F13" s="59"/>
      <c r="G13" s="59"/>
      <c r="H13" s="59"/>
      <c r="I13" s="59"/>
      <c r="J13" s="59"/>
      <c r="K13" s="59"/>
      <c r="L13" s="59"/>
      <c r="M13" s="59"/>
      <c r="N13" s="59"/>
      <c r="O13" s="59"/>
      <c r="P13" s="59"/>
      <c r="Q13" s="59"/>
      <c r="R13" s="59"/>
      <c r="S13" s="59"/>
      <c r="T13" s="59"/>
      <c r="U13" s="59"/>
      <c r="V13" s="59"/>
    </row>
    <row r="14" spans="1:22" ht="15">
      <c r="A14" s="88" t="s">
        <v>1</v>
      </c>
      <c r="B14" s="89" t="s">
        <v>8</v>
      </c>
      <c r="C14" s="59"/>
      <c r="D14" s="59"/>
      <c r="E14" s="59"/>
      <c r="F14" s="59"/>
      <c r="G14" s="59"/>
      <c r="H14" s="59"/>
      <c r="I14" s="59"/>
      <c r="J14" s="59"/>
      <c r="K14" s="59"/>
      <c r="L14" s="59"/>
      <c r="M14" s="59"/>
      <c r="N14" s="59"/>
      <c r="O14" s="59"/>
      <c r="P14" s="59"/>
      <c r="Q14" s="59"/>
      <c r="R14" s="59"/>
      <c r="S14" s="59"/>
      <c r="T14" s="59"/>
      <c r="U14" s="59"/>
      <c r="V14" s="59"/>
    </row>
    <row r="15" spans="1:22" ht="15">
      <c r="A15" s="88" t="s">
        <v>13</v>
      </c>
      <c r="B15" s="89" t="s">
        <v>5</v>
      </c>
      <c r="C15" s="59"/>
      <c r="D15" s="59"/>
      <c r="E15" s="59"/>
      <c r="F15" s="59"/>
      <c r="G15" s="59"/>
      <c r="H15" s="59"/>
      <c r="I15" s="59"/>
      <c r="J15" s="59"/>
      <c r="K15" s="59"/>
      <c r="L15" s="59"/>
      <c r="M15" s="59"/>
      <c r="N15" s="59"/>
      <c r="O15" s="59"/>
      <c r="P15" s="59"/>
      <c r="Q15" s="59"/>
      <c r="R15" s="59"/>
      <c r="S15" s="59"/>
      <c r="T15" s="59"/>
      <c r="U15" s="59"/>
      <c r="V15" s="59"/>
    </row>
    <row r="16" spans="1:22" ht="15">
      <c r="A16" s="62" t="s">
        <v>15</v>
      </c>
      <c r="B16" s="63" t="s">
        <v>6</v>
      </c>
      <c r="C16" s="59"/>
      <c r="D16" s="59"/>
      <c r="E16" s="59"/>
      <c r="F16" s="59"/>
      <c r="G16" s="59"/>
      <c r="H16" s="59"/>
      <c r="I16" s="59"/>
      <c r="J16" s="59"/>
      <c r="K16" s="59"/>
      <c r="L16" s="59"/>
      <c r="M16" s="59"/>
      <c r="N16" s="59"/>
      <c r="O16" s="59"/>
      <c r="P16" s="59"/>
      <c r="Q16" s="59"/>
      <c r="R16" s="59"/>
      <c r="S16" s="59"/>
      <c r="T16" s="59"/>
      <c r="U16" s="59"/>
      <c r="V16" s="59"/>
    </row>
    <row r="17" spans="1:22" ht="15">
      <c r="A17" s="62" t="s">
        <v>16</v>
      </c>
      <c r="B17" s="63" t="s">
        <v>7</v>
      </c>
      <c r="C17" s="59"/>
      <c r="D17" s="59"/>
      <c r="E17" s="59"/>
      <c r="F17" s="59"/>
      <c r="G17" s="59"/>
      <c r="H17" s="59"/>
      <c r="I17" s="59"/>
      <c r="J17" s="59"/>
      <c r="K17" s="59"/>
      <c r="L17" s="59"/>
      <c r="M17" s="59"/>
      <c r="N17" s="59"/>
      <c r="O17" s="59"/>
      <c r="P17" s="59"/>
      <c r="Q17" s="59"/>
      <c r="R17" s="59"/>
      <c r="S17" s="59"/>
      <c r="T17" s="59"/>
      <c r="U17" s="59"/>
      <c r="V17" s="59"/>
    </row>
    <row r="18" spans="1:22" ht="15">
      <c r="A18" s="62" t="s">
        <v>9</v>
      </c>
      <c r="B18" s="63" t="s">
        <v>11</v>
      </c>
      <c r="C18" s="59"/>
      <c r="D18" s="59"/>
      <c r="E18" s="59"/>
      <c r="F18" s="59"/>
      <c r="G18" s="59"/>
      <c r="H18" s="59"/>
      <c r="I18" s="59"/>
      <c r="J18" s="59"/>
      <c r="K18" s="59"/>
      <c r="L18" s="59"/>
      <c r="M18" s="59"/>
      <c r="N18" s="59"/>
      <c r="O18" s="59"/>
      <c r="P18" s="59"/>
      <c r="Q18" s="59"/>
      <c r="R18" s="59"/>
      <c r="S18" s="59"/>
      <c r="T18" s="59"/>
      <c r="U18" s="59"/>
      <c r="V18" s="59"/>
    </row>
    <row r="19" spans="1:22" ht="15">
      <c r="A19" s="88" t="s">
        <v>14</v>
      </c>
      <c r="B19" s="89" t="s">
        <v>59</v>
      </c>
      <c r="C19" s="59"/>
      <c r="D19" s="59"/>
      <c r="E19" s="59"/>
      <c r="F19" s="59"/>
      <c r="G19" s="59"/>
      <c r="H19" s="59"/>
      <c r="I19" s="59"/>
      <c r="J19" s="59"/>
      <c r="K19" s="59"/>
      <c r="L19" s="59"/>
      <c r="M19" s="59"/>
      <c r="N19" s="59"/>
      <c r="O19" s="59"/>
      <c r="P19" s="59"/>
      <c r="Q19" s="59"/>
      <c r="R19" s="59"/>
      <c r="S19" s="59"/>
      <c r="T19" s="59"/>
      <c r="U19" s="59"/>
      <c r="V19" s="59"/>
    </row>
    <row r="20" spans="1:22" ht="15">
      <c r="A20" s="62" t="s">
        <v>17</v>
      </c>
      <c r="B20" s="63" t="s">
        <v>6</v>
      </c>
      <c r="C20" s="59"/>
      <c r="D20" s="59"/>
      <c r="E20" s="59"/>
      <c r="F20" s="59"/>
      <c r="G20" s="59"/>
      <c r="H20" s="59"/>
      <c r="I20" s="59"/>
      <c r="J20" s="59"/>
      <c r="K20" s="59"/>
      <c r="L20" s="59"/>
      <c r="M20" s="59"/>
      <c r="N20" s="59"/>
      <c r="O20" s="59"/>
      <c r="P20" s="59"/>
      <c r="Q20" s="59"/>
      <c r="R20" s="59"/>
      <c r="S20" s="59"/>
      <c r="T20" s="59"/>
      <c r="U20" s="59"/>
      <c r="V20" s="59"/>
    </row>
    <row r="21" spans="1:22" ht="15">
      <c r="A21" s="62" t="s">
        <v>18</v>
      </c>
      <c r="B21" s="90" t="s">
        <v>7</v>
      </c>
      <c r="C21" s="59"/>
      <c r="D21" s="59"/>
      <c r="E21" s="59"/>
      <c r="F21" s="59"/>
      <c r="G21" s="59"/>
      <c r="H21" s="59"/>
      <c r="I21" s="59"/>
      <c r="J21" s="59"/>
      <c r="K21" s="59"/>
      <c r="L21" s="59"/>
      <c r="M21" s="59"/>
      <c r="N21" s="59"/>
      <c r="O21" s="59"/>
      <c r="P21" s="59"/>
      <c r="Q21" s="59"/>
      <c r="R21" s="59"/>
      <c r="S21" s="59"/>
      <c r="T21" s="59"/>
      <c r="U21" s="59"/>
      <c r="V21" s="59"/>
    </row>
    <row r="22" spans="1:22" s="84" customFormat="1" ht="15">
      <c r="A22" s="62" t="s">
        <v>9</v>
      </c>
      <c r="B22" s="63" t="s">
        <v>11</v>
      </c>
      <c r="C22" s="59"/>
      <c r="D22" s="59"/>
      <c r="E22" s="59"/>
      <c r="F22" s="59"/>
      <c r="G22" s="59"/>
      <c r="H22" s="59"/>
      <c r="I22" s="59"/>
      <c r="J22" s="59"/>
      <c r="K22" s="59"/>
      <c r="L22" s="59"/>
      <c r="M22" s="59"/>
      <c r="N22" s="59"/>
      <c r="O22" s="59"/>
      <c r="P22" s="59"/>
      <c r="Q22" s="59"/>
      <c r="R22" s="59"/>
      <c r="S22" s="59"/>
      <c r="T22" s="59"/>
      <c r="U22" s="59"/>
      <c r="V22" s="59"/>
    </row>
    <row r="23" spans="1:22" ht="51" customHeight="1">
      <c r="A23" s="583" t="s">
        <v>119</v>
      </c>
      <c r="B23" s="583"/>
      <c r="C23" s="583"/>
      <c r="D23" s="583"/>
      <c r="E23" s="583"/>
      <c r="F23" s="583"/>
      <c r="G23" s="583"/>
      <c r="H23" s="583"/>
      <c r="I23" s="583"/>
      <c r="J23" s="84"/>
      <c r="K23" s="84"/>
      <c r="L23" s="84"/>
      <c r="M23" s="84"/>
      <c r="N23" s="84"/>
      <c r="O23" s="584" t="s">
        <v>127</v>
      </c>
      <c r="P23" s="584"/>
      <c r="Q23" s="584"/>
      <c r="R23" s="584"/>
      <c r="S23" s="584"/>
      <c r="T23" s="584"/>
      <c r="U23" s="584"/>
      <c r="V23" s="584"/>
    </row>
  </sheetData>
  <sheetProtection/>
  <mergeCells count="31">
    <mergeCell ref="A23:I23"/>
    <mergeCell ref="O23:V23"/>
    <mergeCell ref="H3:H7"/>
    <mergeCell ref="A3:B7"/>
    <mergeCell ref="G3:G7"/>
    <mergeCell ref="I4:I7"/>
    <mergeCell ref="T4:T7"/>
    <mergeCell ref="P6:P7"/>
    <mergeCell ref="J5:J7"/>
    <mergeCell ref="L6:N6"/>
    <mergeCell ref="A9:B9"/>
    <mergeCell ref="J4:Q4"/>
    <mergeCell ref="A8:B8"/>
    <mergeCell ref="C3:C7"/>
    <mergeCell ref="K5:Q5"/>
    <mergeCell ref="O6:O7"/>
    <mergeCell ref="U3:U7"/>
    <mergeCell ref="K6:K7"/>
    <mergeCell ref="V3:V7"/>
    <mergeCell ref="S4:S7"/>
    <mergeCell ref="A1:E1"/>
    <mergeCell ref="F1:P1"/>
    <mergeCell ref="Q1:V1"/>
    <mergeCell ref="R2:V2"/>
    <mergeCell ref="R4:R7"/>
    <mergeCell ref="Q6:Q7"/>
    <mergeCell ref="E4:E7"/>
    <mergeCell ref="F4:F7"/>
    <mergeCell ref="I3:T3"/>
    <mergeCell ref="E3:F3"/>
    <mergeCell ref="D3:D7"/>
  </mergeCells>
  <printOptions/>
  <pageMargins left="0.1968503937007874" right="0" top="0.1968503937007874" bottom="0" header="0.1968503937007874" footer="0.1968503937007874"/>
  <pageSetup horizontalDpi="600" verticalDpi="600" orientation="landscape" paperSize="9" scale="94" r:id="rId2"/>
  <headerFooter alignWithMargins="0">
    <oddFooter>&amp;C&amp;P</oddFooter>
  </headerFooter>
  <drawing r:id="rId1"/>
</worksheet>
</file>

<file path=xl/worksheets/sheet13.xml><?xml version="1.0" encoding="utf-8"?>
<worksheet xmlns="http://schemas.openxmlformats.org/spreadsheetml/2006/main" xmlns:r="http://schemas.openxmlformats.org/officeDocument/2006/relationships">
  <sheetPr>
    <tabColor rgb="FF0070C0"/>
  </sheetPr>
  <dimension ref="A1:P26"/>
  <sheetViews>
    <sheetView view="pageBreakPreview" zoomScale="115" zoomScaleSheetLayoutView="115" zoomScalePageLayoutView="0" workbookViewId="0" topLeftCell="A16">
      <selection activeCell="C1" sqref="C1:H1"/>
    </sheetView>
  </sheetViews>
  <sheetFormatPr defaultColWidth="9.00390625" defaultRowHeight="15.75"/>
  <cols>
    <col min="1" max="1" width="4.375" style="3" customWidth="1"/>
    <col min="2" max="2" width="33.125" style="3" customWidth="1"/>
    <col min="3" max="8" width="10.875" style="3" customWidth="1"/>
    <col min="9" max="9" width="16.75390625" style="3" customWidth="1"/>
    <col min="10" max="10" width="16.50390625" style="3" customWidth="1"/>
    <col min="11" max="16384" width="9.00390625" style="3" customWidth="1"/>
  </cols>
  <sheetData>
    <row r="1" spans="1:16" s="4" customFormat="1" ht="78.75" customHeight="1">
      <c r="A1" s="466" t="s">
        <v>329</v>
      </c>
      <c r="B1" s="466"/>
      <c r="C1" s="420" t="s">
        <v>415</v>
      </c>
      <c r="D1" s="420"/>
      <c r="E1" s="420"/>
      <c r="F1" s="420"/>
      <c r="G1" s="420"/>
      <c r="H1" s="420"/>
      <c r="I1" s="463" t="str">
        <f>TT!C2</f>
        <v>Đơn vị  báo cáo: 
Đơn vị nhận báo cáo: </v>
      </c>
      <c r="J1" s="463"/>
      <c r="K1" s="102"/>
      <c r="P1" s="103"/>
    </row>
    <row r="2" spans="1:10" ht="17.25" customHeight="1">
      <c r="A2" s="25"/>
      <c r="B2" s="27"/>
      <c r="D2" s="37"/>
      <c r="E2" s="42">
        <f>COUNTBLANK(C9:J16)</f>
        <v>40</v>
      </c>
      <c r="F2" s="37"/>
      <c r="I2" s="594" t="s">
        <v>309</v>
      </c>
      <c r="J2" s="594"/>
    </row>
    <row r="3" spans="1:10" ht="20.25" customHeight="1">
      <c r="A3" s="595" t="s">
        <v>136</v>
      </c>
      <c r="B3" s="595" t="s">
        <v>157</v>
      </c>
      <c r="C3" s="598" t="s">
        <v>174</v>
      </c>
      <c r="D3" s="598"/>
      <c r="E3" s="598" t="s">
        <v>175</v>
      </c>
      <c r="F3" s="598"/>
      <c r="G3" s="598" t="s">
        <v>176</v>
      </c>
      <c r="H3" s="598"/>
      <c r="I3" s="598" t="s">
        <v>177</v>
      </c>
      <c r="J3" s="598"/>
    </row>
    <row r="4" spans="1:10" ht="9" customHeight="1">
      <c r="A4" s="596"/>
      <c r="B4" s="596"/>
      <c r="C4" s="602" t="s">
        <v>178</v>
      </c>
      <c r="D4" s="602" t="s">
        <v>179</v>
      </c>
      <c r="E4" s="602" t="s">
        <v>178</v>
      </c>
      <c r="F4" s="602" t="s">
        <v>179</v>
      </c>
      <c r="G4" s="602" t="s">
        <v>178</v>
      </c>
      <c r="H4" s="602" t="s">
        <v>179</v>
      </c>
      <c r="I4" s="602" t="s">
        <v>178</v>
      </c>
      <c r="J4" s="602" t="s">
        <v>179</v>
      </c>
    </row>
    <row r="5" spans="1:10" ht="9" customHeight="1">
      <c r="A5" s="596"/>
      <c r="B5" s="596"/>
      <c r="C5" s="603"/>
      <c r="D5" s="603"/>
      <c r="E5" s="603"/>
      <c r="F5" s="603"/>
      <c r="G5" s="603"/>
      <c r="H5" s="603"/>
      <c r="I5" s="603"/>
      <c r="J5" s="603"/>
    </row>
    <row r="6" spans="1:10" ht="9" customHeight="1">
      <c r="A6" s="596"/>
      <c r="B6" s="596"/>
      <c r="C6" s="603"/>
      <c r="D6" s="603"/>
      <c r="E6" s="603"/>
      <c r="F6" s="603"/>
      <c r="G6" s="603"/>
      <c r="H6" s="603"/>
      <c r="I6" s="603"/>
      <c r="J6" s="603"/>
    </row>
    <row r="7" spans="1:10" ht="9" customHeight="1">
      <c r="A7" s="597"/>
      <c r="B7" s="597"/>
      <c r="C7" s="604"/>
      <c r="D7" s="604"/>
      <c r="E7" s="604"/>
      <c r="F7" s="604"/>
      <c r="G7" s="604"/>
      <c r="H7" s="604"/>
      <c r="I7" s="604"/>
      <c r="J7" s="604"/>
    </row>
    <row r="8" spans="1:10" ht="15">
      <c r="A8" s="605" t="s">
        <v>3</v>
      </c>
      <c r="B8" s="606"/>
      <c r="C8" s="106" t="s">
        <v>13</v>
      </c>
      <c r="D8" s="106" t="s">
        <v>14</v>
      </c>
      <c r="E8" s="106" t="s">
        <v>19</v>
      </c>
      <c r="F8" s="106" t="s">
        <v>22</v>
      </c>
      <c r="G8" s="106" t="s">
        <v>23</v>
      </c>
      <c r="H8" s="106" t="s">
        <v>24</v>
      </c>
      <c r="I8" s="106" t="s">
        <v>25</v>
      </c>
      <c r="J8" s="106" t="s">
        <v>26</v>
      </c>
    </row>
    <row r="9" spans="1:10" s="253" customFormat="1" ht="15">
      <c r="A9" s="607" t="s">
        <v>12</v>
      </c>
      <c r="B9" s="607"/>
      <c r="C9" s="295">
        <f>C10+C11</f>
        <v>4</v>
      </c>
      <c r="D9" s="295">
        <f aca="true" t="shared" si="0" ref="D9:J9">D10+D11</f>
        <v>7294.7</v>
      </c>
      <c r="E9" s="295">
        <f t="shared" si="0"/>
        <v>4</v>
      </c>
      <c r="F9" s="295">
        <f t="shared" si="0"/>
        <v>7294.7</v>
      </c>
      <c r="G9" s="295">
        <f t="shared" si="0"/>
        <v>0</v>
      </c>
      <c r="H9" s="295">
        <f t="shared" si="0"/>
        <v>0</v>
      </c>
      <c r="I9" s="295">
        <f t="shared" si="0"/>
        <v>0</v>
      </c>
      <c r="J9" s="295">
        <f t="shared" si="0"/>
        <v>0</v>
      </c>
    </row>
    <row r="10" spans="1:10" s="253" customFormat="1" ht="15">
      <c r="A10" s="254" t="s">
        <v>0</v>
      </c>
      <c r="B10" s="255" t="s">
        <v>28</v>
      </c>
      <c r="C10" s="295"/>
      <c r="D10" s="295"/>
      <c r="E10" s="295"/>
      <c r="F10" s="295"/>
      <c r="G10" s="295"/>
      <c r="H10" s="295"/>
      <c r="I10" s="295"/>
      <c r="J10" s="295"/>
    </row>
    <row r="11" spans="1:10" s="253" customFormat="1" ht="15">
      <c r="A11" s="254" t="s">
        <v>1</v>
      </c>
      <c r="B11" s="255" t="s">
        <v>8</v>
      </c>
      <c r="C11" s="295">
        <f>SUM(C12:C20)</f>
        <v>4</v>
      </c>
      <c r="D11" s="295">
        <f aca="true" t="shared" si="1" ref="D11:J11">SUM(D12:D20)</f>
        <v>7294.7</v>
      </c>
      <c r="E11" s="295">
        <f t="shared" si="1"/>
        <v>4</v>
      </c>
      <c r="F11" s="295">
        <f t="shared" si="1"/>
        <v>7294.7</v>
      </c>
      <c r="G11" s="295">
        <f t="shared" si="1"/>
        <v>0</v>
      </c>
      <c r="H11" s="295">
        <f t="shared" si="1"/>
        <v>0</v>
      </c>
      <c r="I11" s="295">
        <f t="shared" si="1"/>
        <v>0</v>
      </c>
      <c r="J11" s="295">
        <f t="shared" si="1"/>
        <v>0</v>
      </c>
    </row>
    <row r="12" spans="1:10" s="253" customFormat="1" ht="15">
      <c r="A12" s="256" t="s">
        <v>13</v>
      </c>
      <c r="B12" s="257" t="s">
        <v>339</v>
      </c>
      <c r="C12" s="295">
        <v>3</v>
      </c>
      <c r="D12" s="295">
        <v>3622</v>
      </c>
      <c r="E12" s="295">
        <v>3</v>
      </c>
      <c r="F12" s="295">
        <v>3622</v>
      </c>
      <c r="G12" s="295"/>
      <c r="H12" s="295"/>
      <c r="I12" s="295"/>
      <c r="J12" s="295"/>
    </row>
    <row r="13" spans="1:14" s="253" customFormat="1" ht="15">
      <c r="A13" s="256" t="s">
        <v>14</v>
      </c>
      <c r="B13" s="412" t="s">
        <v>340</v>
      </c>
      <c r="C13" s="295">
        <v>1</v>
      </c>
      <c r="D13" s="295">
        <v>3672.7</v>
      </c>
      <c r="E13" s="295">
        <v>1</v>
      </c>
      <c r="F13" s="295">
        <v>3672.7</v>
      </c>
      <c r="G13" s="295"/>
      <c r="H13" s="295"/>
      <c r="I13" s="295"/>
      <c r="J13" s="295"/>
      <c r="N13" s="258"/>
    </row>
    <row r="14" spans="1:10" s="253" customFormat="1" ht="15">
      <c r="A14" s="256" t="s">
        <v>19</v>
      </c>
      <c r="B14" s="257" t="s">
        <v>341</v>
      </c>
      <c r="C14" s="295"/>
      <c r="D14" s="295"/>
      <c r="E14" s="295"/>
      <c r="F14" s="295"/>
      <c r="G14" s="295"/>
      <c r="H14" s="295"/>
      <c r="I14" s="295"/>
      <c r="J14" s="295"/>
    </row>
    <row r="15" spans="1:14" s="253" customFormat="1" ht="15">
      <c r="A15" s="256" t="s">
        <v>22</v>
      </c>
      <c r="B15" s="257" t="s">
        <v>342</v>
      </c>
      <c r="C15" s="295"/>
      <c r="D15" s="295"/>
      <c r="E15" s="295"/>
      <c r="F15" s="295"/>
      <c r="G15" s="295"/>
      <c r="H15" s="295"/>
      <c r="I15" s="295"/>
      <c r="J15" s="295"/>
      <c r="N15" s="258"/>
    </row>
    <row r="16" spans="1:10" s="253" customFormat="1" ht="15">
      <c r="A16" s="256" t="s">
        <v>23</v>
      </c>
      <c r="B16" s="257" t="s">
        <v>343</v>
      </c>
      <c r="C16" s="296"/>
      <c r="D16" s="296"/>
      <c r="E16" s="296"/>
      <c r="F16" s="296"/>
      <c r="G16" s="296"/>
      <c r="H16" s="296"/>
      <c r="I16" s="296"/>
      <c r="J16" s="296"/>
    </row>
    <row r="17" spans="1:10" s="253" customFormat="1" ht="15">
      <c r="A17" s="256" t="s">
        <v>24</v>
      </c>
      <c r="B17" s="257" t="s">
        <v>344</v>
      </c>
      <c r="C17" s="296"/>
      <c r="D17" s="296"/>
      <c r="E17" s="296"/>
      <c r="F17" s="296"/>
      <c r="G17" s="296"/>
      <c r="H17" s="296"/>
      <c r="I17" s="296"/>
      <c r="J17" s="296"/>
    </row>
    <row r="18" spans="1:10" s="253" customFormat="1" ht="15">
      <c r="A18" s="256" t="s">
        <v>25</v>
      </c>
      <c r="B18" s="257" t="s">
        <v>345</v>
      </c>
      <c r="C18" s="296"/>
      <c r="D18" s="296"/>
      <c r="E18" s="296"/>
      <c r="F18" s="296"/>
      <c r="G18" s="296"/>
      <c r="H18" s="296"/>
      <c r="I18" s="296"/>
      <c r="J18" s="296"/>
    </row>
    <row r="19" spans="1:10" s="253" customFormat="1" ht="15">
      <c r="A19" s="256" t="s">
        <v>26</v>
      </c>
      <c r="B19" s="257" t="s">
        <v>346</v>
      </c>
      <c r="C19" s="296"/>
      <c r="D19" s="296"/>
      <c r="E19" s="296"/>
      <c r="F19" s="296"/>
      <c r="G19" s="296"/>
      <c r="H19" s="296"/>
      <c r="I19" s="296"/>
      <c r="J19" s="296"/>
    </row>
    <row r="20" spans="1:10" s="253" customFormat="1" ht="15">
      <c r="A20" s="256" t="s">
        <v>27</v>
      </c>
      <c r="B20" s="257" t="s">
        <v>347</v>
      </c>
      <c r="C20" s="296"/>
      <c r="D20" s="296"/>
      <c r="E20" s="296"/>
      <c r="F20" s="296"/>
      <c r="G20" s="296"/>
      <c r="H20" s="296"/>
      <c r="I20" s="296"/>
      <c r="J20" s="296"/>
    </row>
    <row r="21" spans="1:11" s="345" customFormat="1" ht="22.5" customHeight="1">
      <c r="A21" s="341"/>
      <c r="B21" s="608" t="str">
        <f>TT!C7</f>
        <v>Quảng Trị, ngày 04 tháng 10 năm 2021</v>
      </c>
      <c r="C21" s="608"/>
      <c r="D21" s="342"/>
      <c r="E21" s="343"/>
      <c r="F21" s="342"/>
      <c r="G21" s="608" t="str">
        <f>TT!C4</f>
        <v>Quảng Trị, ngày 04 tháng 10 năm 2021</v>
      </c>
      <c r="H21" s="608"/>
      <c r="I21" s="608"/>
      <c r="J21" s="608"/>
      <c r="K21" s="344"/>
    </row>
    <row r="22" spans="1:10" ht="33.75" customHeight="1">
      <c r="A22" s="6"/>
      <c r="B22" s="599" t="s">
        <v>290</v>
      </c>
      <c r="C22" s="599"/>
      <c r="D22" s="250"/>
      <c r="E22" s="250"/>
      <c r="F22" s="250"/>
      <c r="G22" s="601" t="str">
        <f>TT!C5</f>
        <v>KT.CỤC TRƯỞNG
PHÓ CỤC TRƯỞNG</v>
      </c>
      <c r="H22" s="601"/>
      <c r="I22" s="601"/>
      <c r="J22" s="601"/>
    </row>
    <row r="23" spans="2:10" ht="16.5">
      <c r="B23" s="251"/>
      <c r="C23" s="251"/>
      <c r="D23" s="252"/>
      <c r="E23" s="252"/>
      <c r="F23" s="252"/>
      <c r="G23" s="251"/>
      <c r="H23" s="251"/>
      <c r="I23" s="251"/>
      <c r="J23" s="251"/>
    </row>
    <row r="24" spans="2:10" ht="16.5">
      <c r="B24" s="251"/>
      <c r="C24" s="251"/>
      <c r="D24" s="252"/>
      <c r="E24" s="252"/>
      <c r="F24" s="252"/>
      <c r="G24" s="251"/>
      <c r="H24" s="251"/>
      <c r="I24" s="251"/>
      <c r="J24" s="251"/>
    </row>
    <row r="25" spans="2:10" ht="16.5">
      <c r="B25" s="251"/>
      <c r="C25" s="251"/>
      <c r="D25" s="252"/>
      <c r="E25" s="252"/>
      <c r="F25" s="252"/>
      <c r="G25" s="251"/>
      <c r="H25" s="251"/>
      <c r="I25" s="251"/>
      <c r="J25" s="251"/>
    </row>
    <row r="26" spans="2:10" ht="16.5">
      <c r="B26" s="600" t="str">
        <f>TT!C6</f>
        <v>Nguyễn Minh Tuệ</v>
      </c>
      <c r="C26" s="600"/>
      <c r="D26" s="252"/>
      <c r="E26" s="252"/>
      <c r="F26" s="252"/>
      <c r="G26" s="600" t="str">
        <f>TT!C3</f>
        <v>Mai Anh Tuấn</v>
      </c>
      <c r="H26" s="600"/>
      <c r="I26" s="600"/>
      <c r="J26" s="600"/>
    </row>
  </sheetData>
  <sheetProtection/>
  <mergeCells count="26">
    <mergeCell ref="B22:C22"/>
    <mergeCell ref="B26:C26"/>
    <mergeCell ref="G22:J22"/>
    <mergeCell ref="G26:J26"/>
    <mergeCell ref="C4:C7"/>
    <mergeCell ref="D4:D7"/>
    <mergeCell ref="E4:E7"/>
    <mergeCell ref="F4:F7"/>
    <mergeCell ref="G4:G7"/>
    <mergeCell ref="H4:H7"/>
    <mergeCell ref="I4:I7"/>
    <mergeCell ref="J4:J7"/>
    <mergeCell ref="A8:B8"/>
    <mergeCell ref="A9:B9"/>
    <mergeCell ref="G21:J21"/>
    <mergeCell ref="B21:C21"/>
    <mergeCell ref="A1:B1"/>
    <mergeCell ref="C1:H1"/>
    <mergeCell ref="I1:J1"/>
    <mergeCell ref="I2:J2"/>
    <mergeCell ref="A3:A7"/>
    <mergeCell ref="B3:B7"/>
    <mergeCell ref="C3:D3"/>
    <mergeCell ref="E3:F3"/>
    <mergeCell ref="G3:H3"/>
    <mergeCell ref="I3:J3"/>
  </mergeCells>
  <printOptions/>
  <pageMargins left="0.38" right="0.31496062992125984" top="0.39" bottom="0.42" header="0.31496062992125984" footer="0.31496062992125984"/>
  <pageSetup horizontalDpi="600" verticalDpi="600" orientation="landscape" paperSize="9" scale="95" r:id="rId2"/>
  <drawing r:id="rId1"/>
</worksheet>
</file>

<file path=xl/worksheets/sheet14.xml><?xml version="1.0" encoding="utf-8"?>
<worksheet xmlns="http://schemas.openxmlformats.org/spreadsheetml/2006/main" xmlns:r="http://schemas.openxmlformats.org/officeDocument/2006/relationships">
  <sheetPr>
    <tabColor rgb="FF0070C0"/>
  </sheetPr>
  <dimension ref="A1:J26"/>
  <sheetViews>
    <sheetView view="pageBreakPreview" zoomScaleSheetLayoutView="100" zoomScalePageLayoutView="0" workbookViewId="0" topLeftCell="A7">
      <selection activeCell="B12" sqref="B12:B20"/>
    </sheetView>
  </sheetViews>
  <sheetFormatPr defaultColWidth="9.00390625" defaultRowHeight="15.75"/>
  <cols>
    <col min="1" max="1" width="4.375" style="3" customWidth="1"/>
    <col min="2" max="2" width="28.875" style="3" customWidth="1"/>
    <col min="3" max="5" width="11.75390625" style="3" customWidth="1"/>
    <col min="6" max="6" width="9.75390625" style="3" customWidth="1"/>
    <col min="7" max="7" width="11.75390625" style="3" customWidth="1"/>
    <col min="8" max="8" width="9.875" style="3" customWidth="1"/>
    <col min="9" max="9" width="20.00390625" style="3" customWidth="1"/>
    <col min="10" max="10" width="18.00390625" style="3" customWidth="1"/>
    <col min="11" max="16384" width="9.00390625" style="3" customWidth="1"/>
  </cols>
  <sheetData>
    <row r="1" spans="1:10" ht="69.75" customHeight="1">
      <c r="A1" s="466" t="s">
        <v>330</v>
      </c>
      <c r="B1" s="466"/>
      <c r="C1" s="420" t="s">
        <v>416</v>
      </c>
      <c r="D1" s="420"/>
      <c r="E1" s="420"/>
      <c r="F1" s="420"/>
      <c r="G1" s="420"/>
      <c r="H1" s="420"/>
      <c r="I1" s="463" t="str">
        <f>TT!C2</f>
        <v>Đơn vị  báo cáo: 
Đơn vị nhận báo cáo: </v>
      </c>
      <c r="J1" s="463"/>
    </row>
    <row r="2" spans="1:10" ht="15">
      <c r="A2" s="25"/>
      <c r="B2" s="27"/>
      <c r="C2" s="104"/>
      <c r="D2" s="265"/>
      <c r="E2" s="266"/>
      <c r="F2" s="266"/>
      <c r="G2" s="4"/>
      <c r="H2" s="105"/>
      <c r="I2" s="609" t="s">
        <v>120</v>
      </c>
      <c r="J2" s="609"/>
    </row>
    <row r="3" spans="1:10" s="2" customFormat="1" ht="13.5">
      <c r="A3" s="602" t="s">
        <v>136</v>
      </c>
      <c r="B3" s="602" t="s">
        <v>157</v>
      </c>
      <c r="C3" s="602" t="s">
        <v>180</v>
      </c>
      <c r="D3" s="598" t="s">
        <v>4</v>
      </c>
      <c r="E3" s="598"/>
      <c r="F3" s="598" t="s">
        <v>181</v>
      </c>
      <c r="G3" s="598" t="s">
        <v>4</v>
      </c>
      <c r="H3" s="598"/>
      <c r="I3" s="598"/>
      <c r="J3" s="598"/>
    </row>
    <row r="4" spans="1:10" s="2" customFormat="1" ht="13.5">
      <c r="A4" s="603"/>
      <c r="B4" s="603"/>
      <c r="C4" s="603"/>
      <c r="D4" s="598" t="s">
        <v>182</v>
      </c>
      <c r="E4" s="598" t="s">
        <v>183</v>
      </c>
      <c r="F4" s="598"/>
      <c r="G4" s="598" t="s">
        <v>184</v>
      </c>
      <c r="H4" s="598" t="s">
        <v>185</v>
      </c>
      <c r="I4" s="598" t="s">
        <v>186</v>
      </c>
      <c r="J4" s="598" t="s">
        <v>187</v>
      </c>
    </row>
    <row r="5" spans="1:10" s="2" customFormat="1" ht="13.5">
      <c r="A5" s="603"/>
      <c r="B5" s="603"/>
      <c r="C5" s="603"/>
      <c r="D5" s="598"/>
      <c r="E5" s="598"/>
      <c r="F5" s="598"/>
      <c r="G5" s="598"/>
      <c r="H5" s="598"/>
      <c r="I5" s="598"/>
      <c r="J5" s="598"/>
    </row>
    <row r="6" spans="1:10" s="2" customFormat="1" ht="13.5">
      <c r="A6" s="603"/>
      <c r="B6" s="603"/>
      <c r="C6" s="603"/>
      <c r="D6" s="598"/>
      <c r="E6" s="598"/>
      <c r="F6" s="598"/>
      <c r="G6" s="598"/>
      <c r="H6" s="598"/>
      <c r="I6" s="598"/>
      <c r="J6" s="598"/>
    </row>
    <row r="7" spans="1:10" s="107" customFormat="1" ht="13.5">
      <c r="A7" s="604"/>
      <c r="B7" s="604"/>
      <c r="C7" s="603"/>
      <c r="D7" s="598"/>
      <c r="E7" s="598"/>
      <c r="F7" s="598"/>
      <c r="G7" s="598"/>
      <c r="H7" s="598"/>
      <c r="I7" s="598"/>
      <c r="J7" s="598"/>
    </row>
    <row r="8" spans="1:10" ht="15.75" customHeight="1">
      <c r="A8" s="610" t="s">
        <v>3</v>
      </c>
      <c r="B8" s="611"/>
      <c r="C8" s="108">
        <v>1</v>
      </c>
      <c r="D8" s="108" t="s">
        <v>14</v>
      </c>
      <c r="E8" s="108" t="s">
        <v>19</v>
      </c>
      <c r="F8" s="108" t="s">
        <v>22</v>
      </c>
      <c r="G8" s="108" t="s">
        <v>23</v>
      </c>
      <c r="H8" s="108" t="s">
        <v>24</v>
      </c>
      <c r="I8" s="108" t="s">
        <v>25</v>
      </c>
      <c r="J8" s="108" t="s">
        <v>26</v>
      </c>
    </row>
    <row r="9" spans="1:10" s="253" customFormat="1" ht="15">
      <c r="A9" s="612" t="s">
        <v>10</v>
      </c>
      <c r="B9" s="613"/>
      <c r="C9" s="297">
        <f>C10+C11</f>
        <v>111</v>
      </c>
      <c r="D9" s="297">
        <f aca="true" t="shared" si="0" ref="D9:J9">D10+D11</f>
        <v>102</v>
      </c>
      <c r="E9" s="297">
        <f t="shared" si="0"/>
        <v>9</v>
      </c>
      <c r="F9" s="297">
        <f t="shared" si="0"/>
        <v>111</v>
      </c>
      <c r="G9" s="297">
        <f t="shared" si="0"/>
        <v>4</v>
      </c>
      <c r="H9" s="297">
        <f t="shared" si="0"/>
        <v>86</v>
      </c>
      <c r="I9" s="297">
        <f t="shared" si="0"/>
        <v>7</v>
      </c>
      <c r="J9" s="297">
        <f t="shared" si="0"/>
        <v>14</v>
      </c>
    </row>
    <row r="10" spans="1:10" s="253" customFormat="1" ht="15">
      <c r="A10" s="259" t="s">
        <v>0</v>
      </c>
      <c r="B10" s="260" t="s">
        <v>28</v>
      </c>
      <c r="C10" s="297">
        <v>14</v>
      </c>
      <c r="D10" s="297">
        <v>14</v>
      </c>
      <c r="E10" s="297"/>
      <c r="F10" s="297">
        <v>14</v>
      </c>
      <c r="G10" s="297"/>
      <c r="H10" s="297">
        <v>13</v>
      </c>
      <c r="I10" s="297">
        <v>1</v>
      </c>
      <c r="J10" s="298"/>
    </row>
    <row r="11" spans="1:10" s="253" customFormat="1" ht="15">
      <c r="A11" s="261" t="s">
        <v>1</v>
      </c>
      <c r="B11" s="260" t="s">
        <v>8</v>
      </c>
      <c r="C11" s="297">
        <f>SUM(C12:C20)</f>
        <v>97</v>
      </c>
      <c r="D11" s="297">
        <f aca="true" t="shared" si="1" ref="D11:J11">SUM(D12:D20)</f>
        <v>88</v>
      </c>
      <c r="E11" s="297">
        <f t="shared" si="1"/>
        <v>9</v>
      </c>
      <c r="F11" s="297">
        <f t="shared" si="1"/>
        <v>97</v>
      </c>
      <c r="G11" s="297">
        <f t="shared" si="1"/>
        <v>4</v>
      </c>
      <c r="H11" s="297">
        <f>SUM(H12:H20)</f>
        <v>73</v>
      </c>
      <c r="I11" s="297">
        <f t="shared" si="1"/>
        <v>6</v>
      </c>
      <c r="J11" s="297">
        <f t="shared" si="1"/>
        <v>14</v>
      </c>
    </row>
    <row r="12" spans="1:10" s="253" customFormat="1" ht="15">
      <c r="A12" s="262" t="s">
        <v>13</v>
      </c>
      <c r="B12" s="413" t="s">
        <v>339</v>
      </c>
      <c r="C12" s="297">
        <f>SUM(D12:E12)</f>
        <v>57</v>
      </c>
      <c r="D12" s="297">
        <v>57</v>
      </c>
      <c r="E12" s="297"/>
      <c r="F12" s="297">
        <f>SUM(G12:J12)</f>
        <v>57</v>
      </c>
      <c r="G12" s="297"/>
      <c r="H12" s="297">
        <v>43</v>
      </c>
      <c r="I12" s="297">
        <v>6</v>
      </c>
      <c r="J12" s="298">
        <v>8</v>
      </c>
    </row>
    <row r="13" spans="1:10" s="253" customFormat="1" ht="15">
      <c r="A13" s="262" t="s">
        <v>14</v>
      </c>
      <c r="B13" s="413" t="s">
        <v>340</v>
      </c>
      <c r="C13" s="297">
        <f>SUM(D13:E13)</f>
        <v>1</v>
      </c>
      <c r="D13" s="297">
        <v>1</v>
      </c>
      <c r="E13" s="297"/>
      <c r="F13" s="297">
        <f>SUM(G13:J13)</f>
        <v>1</v>
      </c>
      <c r="G13" s="297"/>
      <c r="H13" s="297"/>
      <c r="I13" s="297"/>
      <c r="J13" s="298">
        <v>1</v>
      </c>
    </row>
    <row r="14" spans="1:10" s="253" customFormat="1" ht="15">
      <c r="A14" s="262" t="s">
        <v>19</v>
      </c>
      <c r="B14" s="413" t="s">
        <v>341</v>
      </c>
      <c r="C14" s="297">
        <f>SUM(D14:E14)</f>
        <v>2</v>
      </c>
      <c r="D14" s="297">
        <v>2</v>
      </c>
      <c r="E14" s="297"/>
      <c r="F14" s="297">
        <f>SUM(G14:J14)</f>
        <v>2</v>
      </c>
      <c r="G14" s="299"/>
      <c r="H14" s="299">
        <v>2</v>
      </c>
      <c r="I14" s="299"/>
      <c r="J14" s="300"/>
    </row>
    <row r="15" spans="1:10" s="253" customFormat="1" ht="15">
      <c r="A15" s="262" t="s">
        <v>22</v>
      </c>
      <c r="B15" s="413" t="s">
        <v>342</v>
      </c>
      <c r="C15" s="297">
        <f>SUM(D15:E15)</f>
        <v>8</v>
      </c>
      <c r="D15" s="297">
        <v>5</v>
      </c>
      <c r="E15" s="297">
        <v>3</v>
      </c>
      <c r="F15" s="297">
        <f>SUM(G15:J15)</f>
        <v>8</v>
      </c>
      <c r="G15" s="299">
        <v>1</v>
      </c>
      <c r="H15" s="299">
        <v>5</v>
      </c>
      <c r="I15" s="299"/>
      <c r="J15" s="300">
        <v>2</v>
      </c>
    </row>
    <row r="16" spans="1:10" s="253" customFormat="1" ht="15">
      <c r="A16" s="262" t="s">
        <v>23</v>
      </c>
      <c r="B16" s="413" t="s">
        <v>343</v>
      </c>
      <c r="C16" s="297">
        <f>SUM(D16:E16)</f>
        <v>6</v>
      </c>
      <c r="D16" s="297">
        <v>6</v>
      </c>
      <c r="E16" s="297"/>
      <c r="F16" s="297">
        <f>SUM(G16:J16)</f>
        <v>6</v>
      </c>
      <c r="G16" s="299"/>
      <c r="H16" s="299">
        <v>6</v>
      </c>
      <c r="I16" s="299"/>
      <c r="J16" s="300"/>
    </row>
    <row r="17" spans="1:10" s="253" customFormat="1" ht="15">
      <c r="A17" s="262" t="s">
        <v>24</v>
      </c>
      <c r="B17" s="413" t="s">
        <v>344</v>
      </c>
      <c r="C17" s="297">
        <f>SUM(D17:E17)</f>
        <v>4</v>
      </c>
      <c r="D17" s="297">
        <v>4</v>
      </c>
      <c r="E17" s="297"/>
      <c r="F17" s="297">
        <f>SUM(G17:J17)</f>
        <v>4</v>
      </c>
      <c r="G17" s="299"/>
      <c r="H17" s="299">
        <v>4</v>
      </c>
      <c r="I17" s="299"/>
      <c r="J17" s="300"/>
    </row>
    <row r="18" spans="1:10" s="253" customFormat="1" ht="15">
      <c r="A18" s="262" t="s">
        <v>25</v>
      </c>
      <c r="B18" s="413" t="s">
        <v>345</v>
      </c>
      <c r="C18" s="297">
        <f>SUM(D18:E18)</f>
        <v>10</v>
      </c>
      <c r="D18" s="297">
        <v>7</v>
      </c>
      <c r="E18" s="297">
        <v>3</v>
      </c>
      <c r="F18" s="297">
        <f>SUM(G18:J18)</f>
        <v>10</v>
      </c>
      <c r="G18" s="299">
        <v>3</v>
      </c>
      <c r="H18" s="299">
        <v>7</v>
      </c>
      <c r="I18" s="299"/>
      <c r="J18" s="300"/>
    </row>
    <row r="19" spans="1:10" s="253" customFormat="1" ht="15">
      <c r="A19" s="262" t="s">
        <v>26</v>
      </c>
      <c r="B19" s="413" t="s">
        <v>346</v>
      </c>
      <c r="C19" s="297">
        <f>SUM(D19:E19)</f>
        <v>2</v>
      </c>
      <c r="D19" s="297">
        <v>2</v>
      </c>
      <c r="E19" s="297"/>
      <c r="F19" s="297">
        <f>SUM(G19:J19)</f>
        <v>2</v>
      </c>
      <c r="G19" s="299"/>
      <c r="H19" s="299">
        <v>2</v>
      </c>
      <c r="I19" s="299"/>
      <c r="J19" s="300"/>
    </row>
    <row r="20" spans="1:10" s="253" customFormat="1" ht="15">
      <c r="A20" s="262" t="s">
        <v>27</v>
      </c>
      <c r="B20" s="413" t="s">
        <v>347</v>
      </c>
      <c r="C20" s="297">
        <f>SUM(D20:E20)</f>
        <v>7</v>
      </c>
      <c r="D20" s="297">
        <v>4</v>
      </c>
      <c r="E20" s="297">
        <v>3</v>
      </c>
      <c r="F20" s="297">
        <f>SUM(G20:J20)</f>
        <v>7</v>
      </c>
      <c r="G20" s="299"/>
      <c r="H20" s="299">
        <v>4</v>
      </c>
      <c r="I20" s="299"/>
      <c r="J20" s="300">
        <v>3</v>
      </c>
    </row>
    <row r="21" spans="1:10" s="344" customFormat="1" ht="22.5" customHeight="1">
      <c r="A21" s="341"/>
      <c r="B21" s="608" t="str">
        <f>TT!C7</f>
        <v>Quảng Trị, ngày 04 tháng 10 năm 2021</v>
      </c>
      <c r="C21" s="608"/>
      <c r="D21" s="608"/>
      <c r="E21" s="343"/>
      <c r="F21" s="342"/>
      <c r="G21" s="608" t="str">
        <f>TT!C4</f>
        <v>Quảng Trị, ngày 04 tháng 10 năm 2021</v>
      </c>
      <c r="H21" s="608"/>
      <c r="I21" s="608"/>
      <c r="J21" s="608"/>
    </row>
    <row r="22" spans="1:10" ht="35.25" customHeight="1">
      <c r="A22" s="6"/>
      <c r="B22" s="599" t="s">
        <v>290</v>
      </c>
      <c r="C22" s="599"/>
      <c r="D22" s="599"/>
      <c r="E22" s="250"/>
      <c r="F22" s="250"/>
      <c r="G22" s="601" t="str">
        <f>TT!C5</f>
        <v>KT.CỤC TRƯỞNG
PHÓ CỤC TRƯỞNG</v>
      </c>
      <c r="H22" s="601"/>
      <c r="I22" s="601"/>
      <c r="J22" s="601"/>
    </row>
    <row r="23" spans="2:10" ht="25.5" customHeight="1">
      <c r="B23" s="251"/>
      <c r="C23" s="251"/>
      <c r="D23" s="252"/>
      <c r="E23" s="252"/>
      <c r="F23" s="252"/>
      <c r="G23" s="251"/>
      <c r="H23" s="251"/>
      <c r="I23" s="251"/>
      <c r="J23" s="251"/>
    </row>
    <row r="24" spans="2:10" ht="16.5">
      <c r="B24" s="251"/>
      <c r="C24" s="251"/>
      <c r="D24" s="252"/>
      <c r="E24" s="252"/>
      <c r="F24" s="252"/>
      <c r="G24" s="251"/>
      <c r="H24" s="251"/>
      <c r="I24" s="251"/>
      <c r="J24" s="251"/>
    </row>
    <row r="25" spans="2:10" ht="16.5">
      <c r="B25" s="251"/>
      <c r="C25" s="251"/>
      <c r="D25" s="252"/>
      <c r="E25" s="252"/>
      <c r="F25" s="252"/>
      <c r="G25" s="251"/>
      <c r="H25" s="251"/>
      <c r="I25" s="251"/>
      <c r="J25" s="251"/>
    </row>
    <row r="26" spans="2:10" ht="16.5">
      <c r="B26" s="600" t="str">
        <f>TT!C6</f>
        <v>Nguyễn Minh Tuệ</v>
      </c>
      <c r="C26" s="600"/>
      <c r="D26" s="600"/>
      <c r="E26" s="252"/>
      <c r="F26" s="252"/>
      <c r="G26" s="600" t="str">
        <f>TT!C3</f>
        <v>Mai Anh Tuấn</v>
      </c>
      <c r="H26" s="600"/>
      <c r="I26" s="600"/>
      <c r="J26" s="600"/>
    </row>
  </sheetData>
  <sheetProtection/>
  <mergeCells count="24">
    <mergeCell ref="G22:J22"/>
    <mergeCell ref="G26:J26"/>
    <mergeCell ref="B22:D22"/>
    <mergeCell ref="B26:D26"/>
    <mergeCell ref="A8:B8"/>
    <mergeCell ref="A9:B9"/>
    <mergeCell ref="B21:D21"/>
    <mergeCell ref="G21:J21"/>
    <mergeCell ref="A1:B1"/>
    <mergeCell ref="C1:H1"/>
    <mergeCell ref="I1:J1"/>
    <mergeCell ref="I2:J2"/>
    <mergeCell ref="A3:A7"/>
    <mergeCell ref="B3:B7"/>
    <mergeCell ref="C3:C7"/>
    <mergeCell ref="D3:E3"/>
    <mergeCell ref="F3:F7"/>
    <mergeCell ref="G3:J3"/>
    <mergeCell ref="D4:D7"/>
    <mergeCell ref="E4:E7"/>
    <mergeCell ref="G4:G7"/>
    <mergeCell ref="H4:H7"/>
    <mergeCell ref="I4:I7"/>
    <mergeCell ref="J4:J7"/>
  </mergeCells>
  <printOptions/>
  <pageMargins left="0.38" right="0.28" top="0.42" bottom="0.4" header="0.31496062992125984" footer="0.31496062992125984"/>
  <pageSetup horizontalDpi="600" verticalDpi="600" orientation="landscape" paperSize="9" scale="95" r:id="rId1"/>
</worksheet>
</file>

<file path=xl/worksheets/sheet15.xml><?xml version="1.0" encoding="utf-8"?>
<worksheet xmlns="http://schemas.openxmlformats.org/spreadsheetml/2006/main" xmlns:r="http://schemas.openxmlformats.org/officeDocument/2006/relationships">
  <sheetPr>
    <tabColor rgb="FF0070C0"/>
  </sheetPr>
  <dimension ref="A1:AE49"/>
  <sheetViews>
    <sheetView view="pageBreakPreview" zoomScaleSheetLayoutView="100" zoomScalePageLayoutView="0" workbookViewId="0" topLeftCell="A1">
      <selection activeCell="C14" sqref="C14"/>
    </sheetView>
  </sheetViews>
  <sheetFormatPr defaultColWidth="9.00390625" defaultRowHeight="15.75"/>
  <cols>
    <col min="1" max="1" width="5.00390625" style="3" customWidth="1"/>
    <col min="2" max="2" width="20.25390625" style="3" customWidth="1"/>
    <col min="3" max="3" width="5.625" style="3" customWidth="1"/>
    <col min="4" max="7" width="5.375" style="3" customWidth="1"/>
    <col min="8" max="8" width="6.125" style="3" customWidth="1"/>
    <col min="9" max="10" width="5.75390625" style="3" customWidth="1"/>
    <col min="11" max="11" width="6.375" style="3" customWidth="1"/>
    <col min="12" max="12" width="6.875" style="3" customWidth="1"/>
    <col min="13" max="13" width="6.25390625" style="3" customWidth="1"/>
    <col min="14" max="14" width="6.625" style="3" customWidth="1"/>
    <col min="15" max="15" width="5.125" style="3" customWidth="1"/>
    <col min="16" max="16" width="4.25390625" style="3" customWidth="1"/>
    <col min="17" max="17" width="6.625" style="3" customWidth="1"/>
    <col min="18" max="22" width="5.875" style="3" customWidth="1"/>
    <col min="23" max="23" width="7.125" style="3" customWidth="1"/>
    <col min="24" max="16384" width="9.00390625" style="3" customWidth="1"/>
  </cols>
  <sheetData>
    <row r="1" spans="1:23" ht="67.5" customHeight="1">
      <c r="A1" s="511" t="s">
        <v>331</v>
      </c>
      <c r="B1" s="511"/>
      <c r="C1" s="511"/>
      <c r="D1" s="511"/>
      <c r="E1" s="511"/>
      <c r="F1" s="420" t="s">
        <v>417</v>
      </c>
      <c r="G1" s="420"/>
      <c r="H1" s="420"/>
      <c r="I1" s="420"/>
      <c r="J1" s="420"/>
      <c r="K1" s="420"/>
      <c r="L1" s="420"/>
      <c r="M1" s="420"/>
      <c r="N1" s="420"/>
      <c r="O1" s="420"/>
      <c r="P1" s="420"/>
      <c r="Q1" s="420"/>
      <c r="R1" s="463" t="str">
        <f>TT!C2</f>
        <v>Đơn vị  báo cáo: 
Đơn vị nhận báo cáo: </v>
      </c>
      <c r="S1" s="463"/>
      <c r="T1" s="463"/>
      <c r="U1" s="463"/>
      <c r="V1" s="463"/>
      <c r="W1" s="463"/>
    </row>
    <row r="2" spans="1:23" ht="15" customHeight="1">
      <c r="A2" s="109"/>
      <c r="B2" s="109"/>
      <c r="C2" s="109"/>
      <c r="D2" s="109"/>
      <c r="E2" s="110"/>
      <c r="F2" s="110"/>
      <c r="G2" s="111"/>
      <c r="H2" s="111"/>
      <c r="I2" s="111"/>
      <c r="J2" s="111"/>
      <c r="K2" s="111"/>
      <c r="L2" s="112"/>
      <c r="M2" s="112"/>
      <c r="N2" s="113"/>
      <c r="O2" s="111"/>
      <c r="P2" s="111"/>
      <c r="Q2" s="110"/>
      <c r="R2" s="618" t="s">
        <v>188</v>
      </c>
      <c r="S2" s="618"/>
      <c r="T2" s="618"/>
      <c r="U2" s="618"/>
      <c r="V2" s="618"/>
      <c r="W2" s="618"/>
    </row>
    <row r="3" spans="1:23" s="6" customFormat="1" ht="15.75" customHeight="1">
      <c r="A3" s="615" t="s">
        <v>136</v>
      </c>
      <c r="B3" s="625" t="s">
        <v>21</v>
      </c>
      <c r="C3" s="615" t="s">
        <v>189</v>
      </c>
      <c r="D3" s="615" t="s">
        <v>190</v>
      </c>
      <c r="E3" s="619" t="s">
        <v>311</v>
      </c>
      <c r="F3" s="620"/>
      <c r="G3" s="620"/>
      <c r="H3" s="620"/>
      <c r="I3" s="620"/>
      <c r="J3" s="620"/>
      <c r="K3" s="620"/>
      <c r="L3" s="620"/>
      <c r="M3" s="620"/>
      <c r="N3" s="620"/>
      <c r="O3" s="620"/>
      <c r="P3" s="620"/>
      <c r="Q3" s="621"/>
      <c r="R3" s="614" t="s">
        <v>191</v>
      </c>
      <c r="S3" s="614"/>
      <c r="T3" s="614"/>
      <c r="U3" s="614"/>
      <c r="V3" s="614"/>
      <c r="W3" s="614"/>
    </row>
    <row r="4" spans="1:24" s="6" customFormat="1" ht="15" customHeight="1">
      <c r="A4" s="616"/>
      <c r="B4" s="626"/>
      <c r="C4" s="616"/>
      <c r="D4" s="616"/>
      <c r="E4" s="614" t="s">
        <v>192</v>
      </c>
      <c r="F4" s="614"/>
      <c r="G4" s="614"/>
      <c r="H4" s="619" t="s">
        <v>193</v>
      </c>
      <c r="I4" s="620"/>
      <c r="J4" s="620"/>
      <c r="K4" s="620"/>
      <c r="L4" s="620"/>
      <c r="M4" s="620"/>
      <c r="N4" s="620"/>
      <c r="O4" s="620"/>
      <c r="P4" s="620"/>
      <c r="Q4" s="621"/>
      <c r="R4" s="614" t="s">
        <v>10</v>
      </c>
      <c r="S4" s="614" t="s">
        <v>4</v>
      </c>
      <c r="T4" s="614"/>
      <c r="U4" s="614"/>
      <c r="V4" s="614"/>
      <c r="W4" s="614"/>
      <c r="X4" s="6" t="s">
        <v>2</v>
      </c>
    </row>
    <row r="5" spans="1:23" s="6" customFormat="1" ht="19.5" customHeight="1">
      <c r="A5" s="616"/>
      <c r="B5" s="626"/>
      <c r="C5" s="616"/>
      <c r="D5" s="616"/>
      <c r="E5" s="614"/>
      <c r="F5" s="614"/>
      <c r="G5" s="614"/>
      <c r="H5" s="622" t="s">
        <v>296</v>
      </c>
      <c r="I5" s="632" t="s">
        <v>4</v>
      </c>
      <c r="J5" s="633"/>
      <c r="K5" s="633"/>
      <c r="L5" s="633"/>
      <c r="M5" s="633"/>
      <c r="N5" s="633"/>
      <c r="O5" s="633"/>
      <c r="P5" s="625"/>
      <c r="Q5" s="615" t="s">
        <v>194</v>
      </c>
      <c r="R5" s="614"/>
      <c r="S5" s="614" t="s">
        <v>310</v>
      </c>
      <c r="T5" s="614" t="s">
        <v>195</v>
      </c>
      <c r="U5" s="614" t="s">
        <v>196</v>
      </c>
      <c r="V5" s="614" t="s">
        <v>197</v>
      </c>
      <c r="W5" s="614" t="s">
        <v>198</v>
      </c>
    </row>
    <row r="6" spans="1:25" s="6" customFormat="1" ht="16.5" customHeight="1">
      <c r="A6" s="616"/>
      <c r="B6" s="626"/>
      <c r="C6" s="616"/>
      <c r="D6" s="616"/>
      <c r="E6" s="614" t="s">
        <v>10</v>
      </c>
      <c r="F6" s="614" t="s">
        <v>4</v>
      </c>
      <c r="G6" s="614"/>
      <c r="H6" s="623"/>
      <c r="I6" s="614" t="s">
        <v>199</v>
      </c>
      <c r="J6" s="614"/>
      <c r="K6" s="614"/>
      <c r="L6" s="614" t="s">
        <v>200</v>
      </c>
      <c r="M6" s="614"/>
      <c r="N6" s="614"/>
      <c r="O6" s="614" t="s">
        <v>201</v>
      </c>
      <c r="P6" s="614" t="s">
        <v>202</v>
      </c>
      <c r="Q6" s="616"/>
      <c r="R6" s="614"/>
      <c r="S6" s="630"/>
      <c r="T6" s="614"/>
      <c r="U6" s="614"/>
      <c r="V6" s="614"/>
      <c r="W6" s="614"/>
      <c r="Y6" s="7"/>
    </row>
    <row r="7" spans="1:25" s="6" customFormat="1" ht="88.5" customHeight="1">
      <c r="A7" s="617"/>
      <c r="B7" s="627"/>
      <c r="C7" s="616"/>
      <c r="D7" s="616"/>
      <c r="E7" s="615"/>
      <c r="F7" s="319" t="s">
        <v>203</v>
      </c>
      <c r="G7" s="319" t="s">
        <v>204</v>
      </c>
      <c r="H7" s="623"/>
      <c r="I7" s="319" t="s">
        <v>205</v>
      </c>
      <c r="J7" s="319" t="s">
        <v>206</v>
      </c>
      <c r="K7" s="319" t="s">
        <v>207</v>
      </c>
      <c r="L7" s="319" t="s">
        <v>208</v>
      </c>
      <c r="M7" s="319" t="s">
        <v>209</v>
      </c>
      <c r="N7" s="319" t="s">
        <v>210</v>
      </c>
      <c r="O7" s="615"/>
      <c r="P7" s="615"/>
      <c r="Q7" s="616"/>
      <c r="R7" s="615"/>
      <c r="S7" s="631"/>
      <c r="T7" s="615"/>
      <c r="U7" s="615"/>
      <c r="V7" s="615"/>
      <c r="W7" s="615"/>
      <c r="Y7" s="7"/>
    </row>
    <row r="8" spans="1:31" ht="19.5" customHeight="1">
      <c r="A8" s="114"/>
      <c r="B8" s="115" t="s">
        <v>211</v>
      </c>
      <c r="C8" s="267">
        <v>1</v>
      </c>
      <c r="D8" s="268">
        <v>2</v>
      </c>
      <c r="E8" s="267">
        <v>3</v>
      </c>
      <c r="F8" s="268">
        <v>4</v>
      </c>
      <c r="G8" s="267">
        <v>5</v>
      </c>
      <c r="H8" s="268">
        <v>6</v>
      </c>
      <c r="I8" s="267">
        <v>7</v>
      </c>
      <c r="J8" s="268">
        <v>8</v>
      </c>
      <c r="K8" s="267">
        <v>9</v>
      </c>
      <c r="L8" s="268">
        <v>10</v>
      </c>
      <c r="M8" s="267">
        <v>11</v>
      </c>
      <c r="N8" s="268">
        <v>12</v>
      </c>
      <c r="O8" s="267">
        <v>13</v>
      </c>
      <c r="P8" s="268">
        <v>14</v>
      </c>
      <c r="Q8" s="267">
        <v>15</v>
      </c>
      <c r="R8" s="268">
        <v>16</v>
      </c>
      <c r="S8" s="267">
        <v>17</v>
      </c>
      <c r="T8" s="268">
        <v>18</v>
      </c>
      <c r="U8" s="267">
        <v>19</v>
      </c>
      <c r="V8" s="268">
        <v>20</v>
      </c>
      <c r="W8" s="267">
        <v>21</v>
      </c>
      <c r="X8" s="116"/>
      <c r="Y8" s="117"/>
      <c r="Z8" s="117"/>
      <c r="AA8" s="117"/>
      <c r="AB8" s="117"/>
      <c r="AC8" s="117"/>
      <c r="AD8" s="117"/>
      <c r="AE8" s="117"/>
    </row>
    <row r="9" spans="1:31" s="253" customFormat="1" ht="16.5" customHeight="1">
      <c r="A9" s="270" t="s">
        <v>0</v>
      </c>
      <c r="B9" s="271" t="s">
        <v>212</v>
      </c>
      <c r="C9" s="403">
        <f>SUM(C12,C15)</f>
        <v>24</v>
      </c>
      <c r="D9" s="403">
        <f>SUM(D12,D15)</f>
        <v>0</v>
      </c>
      <c r="E9" s="403">
        <f>IF(SUM(F9:G9)=H9+Q9,SUM(F9:G9),"Kiểm tra lại")</f>
        <v>14</v>
      </c>
      <c r="F9" s="403">
        <f>SUM(F12,F15)</f>
        <v>2</v>
      </c>
      <c r="G9" s="403">
        <f>SUM(G12,G15)</f>
        <v>12</v>
      </c>
      <c r="H9" s="403">
        <f>SUM(I9:P9)</f>
        <v>14</v>
      </c>
      <c r="I9" s="403">
        <f aca="true" t="shared" si="0" ref="I9:Q9">SUM(I12,I15)</f>
        <v>0</v>
      </c>
      <c r="J9" s="403">
        <f t="shared" si="0"/>
        <v>0</v>
      </c>
      <c r="K9" s="403">
        <f t="shared" si="0"/>
        <v>0</v>
      </c>
      <c r="L9" s="403">
        <f t="shared" si="0"/>
        <v>1</v>
      </c>
      <c r="M9" s="403">
        <f t="shared" si="0"/>
        <v>2</v>
      </c>
      <c r="N9" s="403">
        <f t="shared" si="0"/>
        <v>0</v>
      </c>
      <c r="O9" s="403">
        <f t="shared" si="0"/>
        <v>0</v>
      </c>
      <c r="P9" s="403">
        <f t="shared" si="0"/>
        <v>11</v>
      </c>
      <c r="Q9" s="403">
        <f t="shared" si="0"/>
        <v>0</v>
      </c>
      <c r="R9" s="403">
        <f>SUM(S9:W9)</f>
        <v>14</v>
      </c>
      <c r="S9" s="403">
        <f>SUM(S12,S15)</f>
        <v>6</v>
      </c>
      <c r="T9" s="403">
        <f>SUM(T12,T15)</f>
        <v>0</v>
      </c>
      <c r="U9" s="403">
        <f>SUM(U12,U15)</f>
        <v>0</v>
      </c>
      <c r="V9" s="403">
        <f>SUM(V12,V15)</f>
        <v>6</v>
      </c>
      <c r="W9" s="403">
        <f>SUM(W12,W15)</f>
        <v>2</v>
      </c>
      <c r="X9" s="275"/>
      <c r="Y9" s="276"/>
      <c r="Z9" s="276"/>
      <c r="AA9" s="276"/>
      <c r="AB9" s="276"/>
      <c r="AC9" s="276"/>
      <c r="AD9" s="276"/>
      <c r="AE9" s="276"/>
    </row>
    <row r="10" spans="1:31" s="253" customFormat="1" ht="16.5" customHeight="1">
      <c r="A10" s="270" t="s">
        <v>1</v>
      </c>
      <c r="B10" s="271" t="s">
        <v>213</v>
      </c>
      <c r="C10" s="403">
        <f>SUM(C13,C16)</f>
        <v>4</v>
      </c>
      <c r="D10" s="403">
        <f>SUM(D13,D16)</f>
        <v>0</v>
      </c>
      <c r="E10" s="403">
        <f aca="true" t="shared" si="1" ref="E10:E19">IF(SUM(F10:G10)=H10+Q10,SUM(F10:G10),"Kiểm tra lại")</f>
        <v>3</v>
      </c>
      <c r="F10" s="403">
        <f>SUM(F13,F16)</f>
        <v>0</v>
      </c>
      <c r="G10" s="403">
        <f>SUM(G13,G16)</f>
        <v>3</v>
      </c>
      <c r="H10" s="403">
        <f aca="true" t="shared" si="2" ref="H10:H19">SUM(I10:P10)</f>
        <v>3</v>
      </c>
      <c r="I10" s="403">
        <f aca="true" t="shared" si="3" ref="I10:Q10">SUM(I13,I16)</f>
        <v>0</v>
      </c>
      <c r="J10" s="403">
        <f t="shared" si="3"/>
        <v>0</v>
      </c>
      <c r="K10" s="403">
        <f t="shared" si="3"/>
        <v>0</v>
      </c>
      <c r="L10" s="403">
        <f t="shared" si="3"/>
        <v>0</v>
      </c>
      <c r="M10" s="403">
        <f t="shared" si="3"/>
        <v>0</v>
      </c>
      <c r="N10" s="403">
        <f t="shared" si="3"/>
        <v>0</v>
      </c>
      <c r="O10" s="403">
        <f t="shared" si="3"/>
        <v>0</v>
      </c>
      <c r="P10" s="403">
        <f t="shared" si="3"/>
        <v>3</v>
      </c>
      <c r="Q10" s="403">
        <f t="shared" si="3"/>
        <v>0</v>
      </c>
      <c r="R10" s="403">
        <f aca="true" t="shared" si="4" ref="R10:R19">SUM(S10:W10)</f>
        <v>3</v>
      </c>
      <c r="S10" s="403">
        <f>SUM(S13,S16)</f>
        <v>2</v>
      </c>
      <c r="T10" s="403">
        <f>SUM(T13,T16)</f>
        <v>0</v>
      </c>
      <c r="U10" s="403">
        <f>SUM(U13,U16)</f>
        <v>0</v>
      </c>
      <c r="V10" s="403">
        <f>SUM(V13,V16)</f>
        <v>1</v>
      </c>
      <c r="W10" s="403">
        <f>SUM(W13,W16)</f>
        <v>0</v>
      </c>
      <c r="X10" s="275"/>
      <c r="Y10" s="276"/>
      <c r="Z10" s="276"/>
      <c r="AA10" s="276"/>
      <c r="AB10" s="276"/>
      <c r="AC10" s="276"/>
      <c r="AD10" s="276"/>
      <c r="AE10" s="276"/>
    </row>
    <row r="11" spans="1:31" s="253" customFormat="1" ht="16.5" customHeight="1">
      <c r="A11" s="277" t="s">
        <v>13</v>
      </c>
      <c r="B11" s="278" t="s">
        <v>214</v>
      </c>
      <c r="C11" s="404">
        <f>SUM(C12:C13)</f>
        <v>12</v>
      </c>
      <c r="D11" s="404">
        <f aca="true" t="shared" si="5" ref="D11:W11">SUM(D12:D13)</f>
        <v>0</v>
      </c>
      <c r="E11" s="404">
        <f t="shared" si="5"/>
        <v>9</v>
      </c>
      <c r="F11" s="404">
        <f t="shared" si="5"/>
        <v>1</v>
      </c>
      <c r="G11" s="404">
        <f t="shared" si="5"/>
        <v>8</v>
      </c>
      <c r="H11" s="404">
        <f t="shared" si="5"/>
        <v>9</v>
      </c>
      <c r="I11" s="404">
        <f t="shared" si="5"/>
        <v>0</v>
      </c>
      <c r="J11" s="404">
        <f t="shared" si="5"/>
        <v>0</v>
      </c>
      <c r="K11" s="404">
        <f t="shared" si="5"/>
        <v>0</v>
      </c>
      <c r="L11" s="404">
        <f t="shared" si="5"/>
        <v>1</v>
      </c>
      <c r="M11" s="404">
        <f t="shared" si="5"/>
        <v>2</v>
      </c>
      <c r="N11" s="404">
        <f t="shared" si="5"/>
        <v>0</v>
      </c>
      <c r="O11" s="404">
        <f t="shared" si="5"/>
        <v>0</v>
      </c>
      <c r="P11" s="404">
        <f t="shared" si="5"/>
        <v>6</v>
      </c>
      <c r="Q11" s="404">
        <f t="shared" si="5"/>
        <v>0</v>
      </c>
      <c r="R11" s="404">
        <f t="shared" si="5"/>
        <v>9</v>
      </c>
      <c r="S11" s="404">
        <f t="shared" si="5"/>
        <v>6</v>
      </c>
      <c r="T11" s="404">
        <f t="shared" si="5"/>
        <v>0</v>
      </c>
      <c r="U11" s="404">
        <f t="shared" si="5"/>
        <v>0</v>
      </c>
      <c r="V11" s="404">
        <f t="shared" si="5"/>
        <v>2</v>
      </c>
      <c r="W11" s="404">
        <f t="shared" si="5"/>
        <v>1</v>
      </c>
      <c r="X11" s="275"/>
      <c r="Y11" s="276"/>
      <c r="Z11" s="276"/>
      <c r="AA11" s="276"/>
      <c r="AB11" s="276"/>
      <c r="AC11" s="276"/>
      <c r="AD11" s="276"/>
      <c r="AE11" s="276"/>
    </row>
    <row r="12" spans="1:31" s="253" customFormat="1" ht="16.5" customHeight="1">
      <c r="A12" s="279" t="s">
        <v>15</v>
      </c>
      <c r="B12" s="280" t="s">
        <v>215</v>
      </c>
      <c r="C12" s="281">
        <v>11</v>
      </c>
      <c r="D12" s="281"/>
      <c r="E12" s="272">
        <f t="shared" si="1"/>
        <v>9</v>
      </c>
      <c r="F12" s="402">
        <v>1</v>
      </c>
      <c r="G12" s="282">
        <v>8</v>
      </c>
      <c r="H12" s="272">
        <f t="shared" si="2"/>
        <v>9</v>
      </c>
      <c r="I12" s="281"/>
      <c r="J12" s="281"/>
      <c r="K12" s="281"/>
      <c r="L12" s="283">
        <v>1</v>
      </c>
      <c r="M12" s="283">
        <v>2</v>
      </c>
      <c r="N12" s="402"/>
      <c r="O12" s="283">
        <v>0</v>
      </c>
      <c r="P12" s="283">
        <v>6</v>
      </c>
      <c r="Q12" s="283"/>
      <c r="R12" s="272">
        <f t="shared" si="4"/>
        <v>9</v>
      </c>
      <c r="S12" s="283">
        <v>6</v>
      </c>
      <c r="T12" s="283"/>
      <c r="U12" s="283">
        <v>0</v>
      </c>
      <c r="V12" s="283">
        <v>2</v>
      </c>
      <c r="W12" s="283">
        <v>1</v>
      </c>
      <c r="X12" s="275"/>
      <c r="Y12" s="276"/>
      <c r="Z12" s="276"/>
      <c r="AA12" s="276"/>
      <c r="AB12" s="276"/>
      <c r="AC12" s="276"/>
      <c r="AD12" s="276"/>
      <c r="AE12" s="276"/>
    </row>
    <row r="13" spans="1:31" s="253" customFormat="1" ht="16.5" customHeight="1">
      <c r="A13" s="279" t="s">
        <v>16</v>
      </c>
      <c r="B13" s="280" t="s">
        <v>216</v>
      </c>
      <c r="C13" s="281">
        <v>1</v>
      </c>
      <c r="D13" s="281"/>
      <c r="E13" s="272">
        <f t="shared" si="1"/>
        <v>0</v>
      </c>
      <c r="F13" s="402"/>
      <c r="G13" s="282"/>
      <c r="H13" s="272">
        <f t="shared" si="2"/>
        <v>0</v>
      </c>
      <c r="I13" s="281"/>
      <c r="J13" s="281"/>
      <c r="K13" s="281"/>
      <c r="L13" s="283">
        <v>0</v>
      </c>
      <c r="M13" s="283">
        <v>0</v>
      </c>
      <c r="N13" s="281">
        <v>0</v>
      </c>
      <c r="O13" s="283"/>
      <c r="P13" s="283"/>
      <c r="Q13" s="283">
        <v>0</v>
      </c>
      <c r="R13" s="272">
        <f t="shared" si="4"/>
        <v>0</v>
      </c>
      <c r="S13" s="283"/>
      <c r="T13" s="283">
        <v>0</v>
      </c>
      <c r="U13" s="283">
        <v>0</v>
      </c>
      <c r="V13" s="283"/>
      <c r="W13" s="283"/>
      <c r="X13" s="276"/>
      <c r="Y13" s="276"/>
      <c r="Z13" s="276"/>
      <c r="AA13" s="276"/>
      <c r="AB13" s="276"/>
      <c r="AC13" s="276"/>
      <c r="AD13" s="276"/>
      <c r="AE13" s="276"/>
    </row>
    <row r="14" spans="1:31" s="253" customFormat="1" ht="16.5" customHeight="1">
      <c r="A14" s="279" t="s">
        <v>14</v>
      </c>
      <c r="B14" s="278" t="s">
        <v>8</v>
      </c>
      <c r="C14" s="404">
        <f>SUM(C15:C16)</f>
        <v>16</v>
      </c>
      <c r="D14" s="404">
        <f aca="true" t="shared" si="6" ref="D14:W14">SUM(D15:D16)</f>
        <v>0</v>
      </c>
      <c r="E14" s="404">
        <f t="shared" si="6"/>
        <v>8</v>
      </c>
      <c r="F14" s="404">
        <f t="shared" si="6"/>
        <v>1</v>
      </c>
      <c r="G14" s="404">
        <f t="shared" si="6"/>
        <v>7</v>
      </c>
      <c r="H14" s="404">
        <f t="shared" si="6"/>
        <v>8</v>
      </c>
      <c r="I14" s="404">
        <f t="shared" si="6"/>
        <v>0</v>
      </c>
      <c r="J14" s="404">
        <f t="shared" si="6"/>
        <v>0</v>
      </c>
      <c r="K14" s="404">
        <f t="shared" si="6"/>
        <v>0</v>
      </c>
      <c r="L14" s="404">
        <f t="shared" si="6"/>
        <v>0</v>
      </c>
      <c r="M14" s="404">
        <f t="shared" si="6"/>
        <v>0</v>
      </c>
      <c r="N14" s="404">
        <f t="shared" si="6"/>
        <v>0</v>
      </c>
      <c r="O14" s="404">
        <f t="shared" si="6"/>
        <v>0</v>
      </c>
      <c r="P14" s="404">
        <f t="shared" si="6"/>
        <v>8</v>
      </c>
      <c r="Q14" s="404">
        <f t="shared" si="6"/>
        <v>0</v>
      </c>
      <c r="R14" s="404">
        <f t="shared" si="6"/>
        <v>8</v>
      </c>
      <c r="S14" s="404">
        <f t="shared" si="6"/>
        <v>2</v>
      </c>
      <c r="T14" s="404">
        <f t="shared" si="6"/>
        <v>0</v>
      </c>
      <c r="U14" s="404">
        <f t="shared" si="6"/>
        <v>0</v>
      </c>
      <c r="V14" s="404">
        <f t="shared" si="6"/>
        <v>5</v>
      </c>
      <c r="W14" s="404">
        <f t="shared" si="6"/>
        <v>1</v>
      </c>
      <c r="X14" s="276"/>
      <c r="Y14" s="276"/>
      <c r="Z14" s="276"/>
      <c r="AA14" s="276"/>
      <c r="AB14" s="276"/>
      <c r="AC14" s="276"/>
      <c r="AD14" s="276"/>
      <c r="AE14" s="276"/>
    </row>
    <row r="15" spans="1:31" s="253" customFormat="1" ht="16.5" customHeight="1">
      <c r="A15" s="279" t="s">
        <v>17</v>
      </c>
      <c r="B15" s="280" t="s">
        <v>215</v>
      </c>
      <c r="C15" s="272">
        <f>SUM(C18,C21,C24,C27,C30,C33,C36,C39,C42)</f>
        <v>13</v>
      </c>
      <c r="D15" s="272">
        <f aca="true" t="shared" si="7" ref="D15:W15">SUM(D18,D21,D24,D27,D30,D33,D36,D39,D42)</f>
        <v>0</v>
      </c>
      <c r="E15" s="272">
        <f t="shared" si="7"/>
        <v>5</v>
      </c>
      <c r="F15" s="272">
        <f t="shared" si="7"/>
        <v>1</v>
      </c>
      <c r="G15" s="272">
        <f t="shared" si="7"/>
        <v>4</v>
      </c>
      <c r="H15" s="272">
        <f t="shared" si="7"/>
        <v>5</v>
      </c>
      <c r="I15" s="272">
        <f t="shared" si="7"/>
        <v>0</v>
      </c>
      <c r="J15" s="272">
        <f t="shared" si="7"/>
        <v>0</v>
      </c>
      <c r="K15" s="272">
        <f t="shared" si="7"/>
        <v>0</v>
      </c>
      <c r="L15" s="272">
        <f t="shared" si="7"/>
        <v>0</v>
      </c>
      <c r="M15" s="272">
        <f t="shared" si="7"/>
        <v>0</v>
      </c>
      <c r="N15" s="272">
        <f t="shared" si="7"/>
        <v>0</v>
      </c>
      <c r="O15" s="272">
        <f t="shared" si="7"/>
        <v>0</v>
      </c>
      <c r="P15" s="272">
        <f t="shared" si="7"/>
        <v>5</v>
      </c>
      <c r="Q15" s="272">
        <f t="shared" si="7"/>
        <v>0</v>
      </c>
      <c r="R15" s="272">
        <f t="shared" si="7"/>
        <v>5</v>
      </c>
      <c r="S15" s="272">
        <f t="shared" si="7"/>
        <v>0</v>
      </c>
      <c r="T15" s="272">
        <f t="shared" si="7"/>
        <v>0</v>
      </c>
      <c r="U15" s="272">
        <f t="shared" si="7"/>
        <v>0</v>
      </c>
      <c r="V15" s="272">
        <f t="shared" si="7"/>
        <v>4</v>
      </c>
      <c r="W15" s="272">
        <f t="shared" si="7"/>
        <v>1</v>
      </c>
      <c r="X15" s="276"/>
      <c r="Y15" s="276"/>
      <c r="Z15" s="276"/>
      <c r="AA15" s="276"/>
      <c r="AB15" s="276"/>
      <c r="AC15" s="276"/>
      <c r="AD15" s="276"/>
      <c r="AE15" s="276"/>
    </row>
    <row r="16" spans="1:31" s="285" customFormat="1" ht="16.5" customHeight="1">
      <c r="A16" s="279" t="s">
        <v>18</v>
      </c>
      <c r="B16" s="280" t="s">
        <v>216</v>
      </c>
      <c r="C16" s="272">
        <f>SUM(C19,C22,C25,C28,C31,C34,C37,C40,C43)</f>
        <v>3</v>
      </c>
      <c r="D16" s="272">
        <f aca="true" t="shared" si="8" ref="D16:W16">SUM(D19,D22,D25,D28,D31,D34,D37,D40,D43)</f>
        <v>0</v>
      </c>
      <c r="E16" s="272">
        <f t="shared" si="8"/>
        <v>3</v>
      </c>
      <c r="F16" s="272">
        <f t="shared" si="8"/>
        <v>0</v>
      </c>
      <c r="G16" s="272">
        <f t="shared" si="8"/>
        <v>3</v>
      </c>
      <c r="H16" s="272">
        <f t="shared" si="8"/>
        <v>3</v>
      </c>
      <c r="I16" s="272">
        <f t="shared" si="8"/>
        <v>0</v>
      </c>
      <c r="J16" s="272">
        <f t="shared" si="8"/>
        <v>0</v>
      </c>
      <c r="K16" s="272">
        <f t="shared" si="8"/>
        <v>0</v>
      </c>
      <c r="L16" s="272">
        <f t="shared" si="8"/>
        <v>0</v>
      </c>
      <c r="M16" s="272">
        <f t="shared" si="8"/>
        <v>0</v>
      </c>
      <c r="N16" s="272">
        <f t="shared" si="8"/>
        <v>0</v>
      </c>
      <c r="O16" s="272">
        <f t="shared" si="8"/>
        <v>0</v>
      </c>
      <c r="P16" s="272">
        <f t="shared" si="8"/>
        <v>3</v>
      </c>
      <c r="Q16" s="272">
        <f t="shared" si="8"/>
        <v>0</v>
      </c>
      <c r="R16" s="272">
        <f t="shared" si="8"/>
        <v>3</v>
      </c>
      <c r="S16" s="272">
        <f t="shared" si="8"/>
        <v>2</v>
      </c>
      <c r="T16" s="272">
        <f t="shared" si="8"/>
        <v>0</v>
      </c>
      <c r="U16" s="272">
        <f t="shared" si="8"/>
        <v>0</v>
      </c>
      <c r="V16" s="272">
        <f t="shared" si="8"/>
        <v>1</v>
      </c>
      <c r="W16" s="272">
        <f t="shared" si="8"/>
        <v>0</v>
      </c>
      <c r="X16" s="284"/>
      <c r="Y16" s="284"/>
      <c r="Z16" s="284"/>
      <c r="AA16" s="284"/>
      <c r="AB16" s="284"/>
      <c r="AC16" s="284"/>
      <c r="AD16" s="284"/>
      <c r="AE16" s="284"/>
    </row>
    <row r="17" spans="1:31" s="253" customFormat="1" ht="16.5" customHeight="1">
      <c r="A17" s="277" t="s">
        <v>217</v>
      </c>
      <c r="B17" s="278" t="s">
        <v>396</v>
      </c>
      <c r="C17" s="405">
        <f aca="true" t="shared" si="9" ref="C17:W17">SUM(C18:C19)</f>
        <v>11</v>
      </c>
      <c r="D17" s="405">
        <f t="shared" si="9"/>
        <v>0</v>
      </c>
      <c r="E17" s="405">
        <f t="shared" si="9"/>
        <v>6</v>
      </c>
      <c r="F17" s="405">
        <f t="shared" si="9"/>
        <v>1</v>
      </c>
      <c r="G17" s="405">
        <f t="shared" si="9"/>
        <v>5</v>
      </c>
      <c r="H17" s="405">
        <f t="shared" si="9"/>
        <v>6</v>
      </c>
      <c r="I17" s="405">
        <f t="shared" si="9"/>
        <v>0</v>
      </c>
      <c r="J17" s="405">
        <f t="shared" si="9"/>
        <v>0</v>
      </c>
      <c r="K17" s="405">
        <f t="shared" si="9"/>
        <v>0</v>
      </c>
      <c r="L17" s="405">
        <f t="shared" si="9"/>
        <v>0</v>
      </c>
      <c r="M17" s="405">
        <f t="shared" si="9"/>
        <v>0</v>
      </c>
      <c r="N17" s="405">
        <f t="shared" si="9"/>
        <v>0</v>
      </c>
      <c r="O17" s="405">
        <f t="shared" si="9"/>
        <v>0</v>
      </c>
      <c r="P17" s="405">
        <f t="shared" si="9"/>
        <v>6</v>
      </c>
      <c r="Q17" s="405">
        <f t="shared" si="9"/>
        <v>0</v>
      </c>
      <c r="R17" s="405">
        <f t="shared" si="9"/>
        <v>6</v>
      </c>
      <c r="S17" s="405">
        <f t="shared" si="9"/>
        <v>1</v>
      </c>
      <c r="T17" s="405">
        <f t="shared" si="9"/>
        <v>0</v>
      </c>
      <c r="U17" s="405">
        <f t="shared" si="9"/>
        <v>0</v>
      </c>
      <c r="V17" s="405">
        <f t="shared" si="9"/>
        <v>4</v>
      </c>
      <c r="W17" s="405">
        <f t="shared" si="9"/>
        <v>1</v>
      </c>
      <c r="X17" s="276"/>
      <c r="Y17" s="276"/>
      <c r="Z17" s="276"/>
      <c r="AA17" s="276"/>
      <c r="AB17" s="276"/>
      <c r="AC17" s="276"/>
      <c r="AD17" s="276"/>
      <c r="AE17" s="276"/>
    </row>
    <row r="18" spans="1:31" s="253" customFormat="1" ht="16.5" customHeight="1">
      <c r="A18" s="286" t="s">
        <v>218</v>
      </c>
      <c r="B18" s="280" t="s">
        <v>215</v>
      </c>
      <c r="C18" s="272">
        <v>9</v>
      </c>
      <c r="D18" s="272"/>
      <c r="E18" s="272">
        <f t="shared" si="1"/>
        <v>4</v>
      </c>
      <c r="F18" s="411">
        <v>1</v>
      </c>
      <c r="G18" s="273">
        <v>3</v>
      </c>
      <c r="H18" s="272">
        <f t="shared" si="2"/>
        <v>4</v>
      </c>
      <c r="I18" s="272"/>
      <c r="J18" s="272"/>
      <c r="K18" s="272"/>
      <c r="L18" s="273"/>
      <c r="M18" s="273">
        <v>0</v>
      </c>
      <c r="N18" s="272">
        <v>0</v>
      </c>
      <c r="O18" s="273"/>
      <c r="P18" s="273">
        <v>4</v>
      </c>
      <c r="Q18" s="274"/>
      <c r="R18" s="272">
        <f t="shared" si="4"/>
        <v>4</v>
      </c>
      <c r="S18" s="273"/>
      <c r="T18" s="273"/>
      <c r="U18" s="273"/>
      <c r="V18" s="273">
        <v>3</v>
      </c>
      <c r="W18" s="273">
        <v>1</v>
      </c>
      <c r="X18" s="276"/>
      <c r="Y18" s="276"/>
      <c r="Z18" s="276"/>
      <c r="AA18" s="276"/>
      <c r="AB18" s="276"/>
      <c r="AC18" s="276"/>
      <c r="AD18" s="276"/>
      <c r="AE18" s="276"/>
    </row>
    <row r="19" spans="1:25" s="285" customFormat="1" ht="16.5" customHeight="1">
      <c r="A19" s="286" t="s">
        <v>219</v>
      </c>
      <c r="B19" s="280" t="s">
        <v>216</v>
      </c>
      <c r="C19" s="272">
        <v>2</v>
      </c>
      <c r="D19" s="272"/>
      <c r="E19" s="272">
        <f t="shared" si="1"/>
        <v>2</v>
      </c>
      <c r="F19" s="411"/>
      <c r="G19" s="273">
        <v>2</v>
      </c>
      <c r="H19" s="272">
        <f t="shared" si="2"/>
        <v>2</v>
      </c>
      <c r="I19" s="272"/>
      <c r="J19" s="272"/>
      <c r="K19" s="272"/>
      <c r="L19" s="273"/>
      <c r="M19" s="273"/>
      <c r="N19" s="272"/>
      <c r="O19" s="273"/>
      <c r="P19" s="273">
        <v>2</v>
      </c>
      <c r="Q19" s="274"/>
      <c r="R19" s="272">
        <f t="shared" si="4"/>
        <v>2</v>
      </c>
      <c r="S19" s="273">
        <v>1</v>
      </c>
      <c r="T19" s="273"/>
      <c r="U19" s="273"/>
      <c r="V19" s="273">
        <v>1</v>
      </c>
      <c r="W19" s="273"/>
      <c r="Y19" s="285" t="s">
        <v>2</v>
      </c>
    </row>
    <row r="20" spans="1:31" s="253" customFormat="1" ht="16.5" customHeight="1">
      <c r="A20" s="277" t="s">
        <v>220</v>
      </c>
      <c r="B20" s="278" t="s">
        <v>353</v>
      </c>
      <c r="C20" s="405">
        <f>SUM(C21:C22)</f>
        <v>0</v>
      </c>
      <c r="D20" s="405">
        <f>SUM(D21:D22)</f>
        <v>0</v>
      </c>
      <c r="E20" s="405">
        <f>SUM(E21:E22)</f>
        <v>0</v>
      </c>
      <c r="F20" s="405">
        <f>SUM(F21:F22)</f>
        <v>0</v>
      </c>
      <c r="G20" s="405">
        <f>SUM(G21:G22)</f>
        <v>0</v>
      </c>
      <c r="H20" s="405">
        <f>SUM(H21:H22)</f>
        <v>0</v>
      </c>
      <c r="I20" s="405">
        <f>SUM(I21:I22)</f>
        <v>0</v>
      </c>
      <c r="J20" s="405">
        <f>SUM(J21:J22)</f>
        <v>0</v>
      </c>
      <c r="K20" s="405">
        <f>SUM(K21:K22)</f>
        <v>0</v>
      </c>
      <c r="L20" s="405">
        <f>SUM(L21:L22)</f>
        <v>0</v>
      </c>
      <c r="M20" s="405">
        <f>SUM(M21:M22)</f>
        <v>0</v>
      </c>
      <c r="N20" s="405">
        <f>SUM(N21:N22)</f>
        <v>0</v>
      </c>
      <c r="O20" s="405">
        <f>SUM(O21:O22)</f>
        <v>0</v>
      </c>
      <c r="P20" s="405">
        <f>SUM(P21:P22)</f>
        <v>0</v>
      </c>
      <c r="Q20" s="405">
        <f>SUM(Q21:Q22)</f>
        <v>0</v>
      </c>
      <c r="R20" s="405">
        <f>SUM(R21:R22)</f>
        <v>0</v>
      </c>
      <c r="S20" s="405">
        <f>SUM(S21:S22)</f>
        <v>0</v>
      </c>
      <c r="T20" s="405">
        <f>SUM(T21:T22)</f>
        <v>0</v>
      </c>
      <c r="U20" s="405">
        <f>SUM(U21:U22)</f>
        <v>0</v>
      </c>
      <c r="V20" s="405">
        <f>SUM(V21:V22)</f>
        <v>0</v>
      </c>
      <c r="W20" s="405">
        <f>SUM(W21:W22)</f>
        <v>0</v>
      </c>
      <c r="X20" s="276"/>
      <c r="Y20" s="276"/>
      <c r="Z20" s="276"/>
      <c r="AA20" s="276"/>
      <c r="AB20" s="276"/>
      <c r="AC20" s="276"/>
      <c r="AD20" s="276"/>
      <c r="AE20" s="276"/>
    </row>
    <row r="21" spans="1:31" s="253" customFormat="1" ht="16.5" customHeight="1">
      <c r="A21" s="286" t="s">
        <v>218</v>
      </c>
      <c r="B21" s="280" t="s">
        <v>215</v>
      </c>
      <c r="C21" s="272"/>
      <c r="D21" s="272"/>
      <c r="E21" s="272">
        <f>IF(SUM(F21:G21)=H21+Q21,SUM(F21:G21),"Kiểm tra lại")</f>
        <v>0</v>
      </c>
      <c r="F21" s="272"/>
      <c r="G21" s="273"/>
      <c r="H21" s="272">
        <f>SUM(I21:P21)</f>
        <v>0</v>
      </c>
      <c r="I21" s="272"/>
      <c r="J21" s="272"/>
      <c r="K21" s="272"/>
      <c r="L21" s="273"/>
      <c r="M21" s="273"/>
      <c r="N21" s="272"/>
      <c r="O21" s="273"/>
      <c r="P21" s="273"/>
      <c r="Q21" s="274"/>
      <c r="R21" s="272">
        <f>SUM(S21:W21)</f>
        <v>0</v>
      </c>
      <c r="S21" s="273"/>
      <c r="T21" s="273"/>
      <c r="U21" s="273"/>
      <c r="V21" s="273"/>
      <c r="W21" s="273"/>
      <c r="X21" s="276"/>
      <c r="Y21" s="276"/>
      <c r="Z21" s="276"/>
      <c r="AA21" s="276"/>
      <c r="AB21" s="276"/>
      <c r="AC21" s="276"/>
      <c r="AD21" s="276"/>
      <c r="AE21" s="276"/>
    </row>
    <row r="22" spans="1:25" s="285" customFormat="1" ht="16.5" customHeight="1">
      <c r="A22" s="286" t="s">
        <v>219</v>
      </c>
      <c r="B22" s="280" t="s">
        <v>216</v>
      </c>
      <c r="C22" s="272"/>
      <c r="D22" s="272"/>
      <c r="E22" s="272">
        <f>IF(SUM(F22:G22)=H22+Q22,SUM(F22:G22),"Kiểm tra lại")</f>
        <v>0</v>
      </c>
      <c r="F22" s="272"/>
      <c r="G22" s="273"/>
      <c r="H22" s="272">
        <f>SUM(I22:P22)</f>
        <v>0</v>
      </c>
      <c r="I22" s="272"/>
      <c r="J22" s="272"/>
      <c r="K22" s="272"/>
      <c r="L22" s="273"/>
      <c r="M22" s="273"/>
      <c r="N22" s="272"/>
      <c r="O22" s="273"/>
      <c r="P22" s="273"/>
      <c r="Q22" s="274"/>
      <c r="R22" s="272">
        <f>SUM(S22:W22)</f>
        <v>0</v>
      </c>
      <c r="S22" s="273"/>
      <c r="T22" s="273"/>
      <c r="U22" s="273"/>
      <c r="V22" s="273"/>
      <c r="W22" s="273"/>
      <c r="Y22" s="285" t="s">
        <v>2</v>
      </c>
    </row>
    <row r="23" spans="1:31" s="253" customFormat="1" ht="16.5" customHeight="1">
      <c r="A23" s="277" t="s">
        <v>398</v>
      </c>
      <c r="B23" s="278" t="s">
        <v>354</v>
      </c>
      <c r="C23" s="405">
        <f>SUM(C24:C25)</f>
        <v>1</v>
      </c>
      <c r="D23" s="405">
        <f>SUM(D24:D25)</f>
        <v>0</v>
      </c>
      <c r="E23" s="405">
        <f>SUM(E24:E25)</f>
        <v>1</v>
      </c>
      <c r="F23" s="405">
        <f>SUM(F24:F25)</f>
        <v>0</v>
      </c>
      <c r="G23" s="405">
        <f>SUM(G24:G25)</f>
        <v>1</v>
      </c>
      <c r="H23" s="405">
        <f>SUM(H24:H25)</f>
        <v>1</v>
      </c>
      <c r="I23" s="405">
        <f>SUM(I24:I25)</f>
        <v>0</v>
      </c>
      <c r="J23" s="405">
        <f>SUM(J24:J25)</f>
        <v>0</v>
      </c>
      <c r="K23" s="405">
        <f>SUM(K24:K25)</f>
        <v>0</v>
      </c>
      <c r="L23" s="405">
        <f>SUM(L24:L25)</f>
        <v>0</v>
      </c>
      <c r="M23" s="405">
        <f>SUM(M24:M25)</f>
        <v>0</v>
      </c>
      <c r="N23" s="405">
        <f>SUM(N24:N25)</f>
        <v>0</v>
      </c>
      <c r="O23" s="405">
        <f>SUM(O24:O25)</f>
        <v>0</v>
      </c>
      <c r="P23" s="405">
        <f>SUM(P24:P25)</f>
        <v>1</v>
      </c>
      <c r="Q23" s="405">
        <f>SUM(Q24:Q25)</f>
        <v>0</v>
      </c>
      <c r="R23" s="405">
        <f>SUM(R24:R25)</f>
        <v>1</v>
      </c>
      <c r="S23" s="405">
        <f>SUM(S24:S25)</f>
        <v>0</v>
      </c>
      <c r="T23" s="405">
        <f>SUM(T24:T25)</f>
        <v>0</v>
      </c>
      <c r="U23" s="405">
        <f>SUM(U24:U25)</f>
        <v>0</v>
      </c>
      <c r="V23" s="405">
        <f>SUM(V24:V25)</f>
        <v>1</v>
      </c>
      <c r="W23" s="405">
        <f>SUM(W24:W25)</f>
        <v>0</v>
      </c>
      <c r="X23" s="276"/>
      <c r="Y23" s="276"/>
      <c r="Z23" s="276"/>
      <c r="AA23" s="276"/>
      <c r="AB23" s="276"/>
      <c r="AC23" s="276"/>
      <c r="AD23" s="276"/>
      <c r="AE23" s="276"/>
    </row>
    <row r="24" spans="1:31" s="253" customFormat="1" ht="16.5" customHeight="1">
      <c r="A24" s="286" t="s">
        <v>218</v>
      </c>
      <c r="B24" s="280" t="s">
        <v>215</v>
      </c>
      <c r="C24" s="272">
        <v>1</v>
      </c>
      <c r="D24" s="272"/>
      <c r="E24" s="272">
        <f>IF(SUM(F24:G24)=H24+Q24,SUM(F24:G24),"Kiểm tra lại")</f>
        <v>1</v>
      </c>
      <c r="F24" s="272"/>
      <c r="G24" s="273">
        <v>1</v>
      </c>
      <c r="H24" s="272">
        <f>SUM(I24:P24)</f>
        <v>1</v>
      </c>
      <c r="I24" s="272"/>
      <c r="J24" s="272"/>
      <c r="K24" s="272"/>
      <c r="L24" s="273"/>
      <c r="M24" s="273"/>
      <c r="N24" s="272"/>
      <c r="O24" s="273"/>
      <c r="P24" s="273">
        <v>1</v>
      </c>
      <c r="Q24" s="274"/>
      <c r="R24" s="272">
        <f>SUM(S24:W24)</f>
        <v>1</v>
      </c>
      <c r="S24" s="273"/>
      <c r="T24" s="273"/>
      <c r="U24" s="273"/>
      <c r="V24" s="273">
        <v>1</v>
      </c>
      <c r="W24" s="273"/>
      <c r="X24" s="276"/>
      <c r="Y24" s="276"/>
      <c r="Z24" s="276"/>
      <c r="AA24" s="276"/>
      <c r="AB24" s="276"/>
      <c r="AC24" s="276"/>
      <c r="AD24" s="276"/>
      <c r="AE24" s="276"/>
    </row>
    <row r="25" spans="1:25" s="285" customFormat="1" ht="16.5" customHeight="1">
      <c r="A25" s="286" t="s">
        <v>219</v>
      </c>
      <c r="B25" s="280" t="s">
        <v>216</v>
      </c>
      <c r="C25" s="272"/>
      <c r="D25" s="272"/>
      <c r="E25" s="272">
        <f>IF(SUM(F25:G25)=H25+Q25,SUM(F25:G25),"Kiểm tra lại")</f>
        <v>0</v>
      </c>
      <c r="F25" s="272"/>
      <c r="G25" s="273"/>
      <c r="H25" s="272">
        <f>SUM(I25:P25)</f>
        <v>0</v>
      </c>
      <c r="I25" s="272"/>
      <c r="J25" s="272"/>
      <c r="K25" s="272"/>
      <c r="L25" s="273"/>
      <c r="M25" s="273"/>
      <c r="N25" s="272"/>
      <c r="O25" s="273"/>
      <c r="P25" s="273"/>
      <c r="Q25" s="274"/>
      <c r="R25" s="272">
        <f>SUM(S25:W25)</f>
        <v>0</v>
      </c>
      <c r="S25" s="273"/>
      <c r="T25" s="273"/>
      <c r="U25" s="273"/>
      <c r="V25" s="273"/>
      <c r="W25" s="273"/>
      <c r="Y25" s="285" t="s">
        <v>2</v>
      </c>
    </row>
    <row r="26" spans="1:31" s="253" customFormat="1" ht="16.5" customHeight="1">
      <c r="A26" s="277" t="s">
        <v>399</v>
      </c>
      <c r="B26" s="278" t="s">
        <v>355</v>
      </c>
      <c r="C26" s="405">
        <f>SUM(C27:C28)</f>
        <v>1</v>
      </c>
      <c r="D26" s="405">
        <f>SUM(D27:D28)</f>
        <v>0</v>
      </c>
      <c r="E26" s="405">
        <f>SUM(E27:E28)</f>
        <v>0</v>
      </c>
      <c r="F26" s="405">
        <f>SUM(F27:F28)</f>
        <v>0</v>
      </c>
      <c r="G26" s="405">
        <f>SUM(G27:G28)</f>
        <v>0</v>
      </c>
      <c r="H26" s="405">
        <f>SUM(H27:H28)</f>
        <v>0</v>
      </c>
      <c r="I26" s="405">
        <f>SUM(I27:I28)</f>
        <v>0</v>
      </c>
      <c r="J26" s="405">
        <f>SUM(J27:J28)</f>
        <v>0</v>
      </c>
      <c r="K26" s="405">
        <f>SUM(K27:K28)</f>
        <v>0</v>
      </c>
      <c r="L26" s="405">
        <f>SUM(L27:L28)</f>
        <v>0</v>
      </c>
      <c r="M26" s="405">
        <f>SUM(M27:M28)</f>
        <v>0</v>
      </c>
      <c r="N26" s="405">
        <f>SUM(N27:N28)</f>
        <v>0</v>
      </c>
      <c r="O26" s="405">
        <f>SUM(O27:O28)</f>
        <v>0</v>
      </c>
      <c r="P26" s="405">
        <f>SUM(P27:P28)</f>
        <v>0</v>
      </c>
      <c r="Q26" s="405">
        <f>SUM(Q27:Q28)</f>
        <v>0</v>
      </c>
      <c r="R26" s="405">
        <f>SUM(R27:R28)</f>
        <v>0</v>
      </c>
      <c r="S26" s="405">
        <f>SUM(S27:S28)</f>
        <v>0</v>
      </c>
      <c r="T26" s="405">
        <f>SUM(T27:T28)</f>
        <v>0</v>
      </c>
      <c r="U26" s="405">
        <f>SUM(U27:U28)</f>
        <v>0</v>
      </c>
      <c r="V26" s="405">
        <f>SUM(V27:V28)</f>
        <v>0</v>
      </c>
      <c r="W26" s="405">
        <f>SUM(W27:W28)</f>
        <v>0</v>
      </c>
      <c r="X26" s="276"/>
      <c r="Y26" s="276"/>
      <c r="Z26" s="276"/>
      <c r="AA26" s="276"/>
      <c r="AB26" s="276"/>
      <c r="AC26" s="276"/>
      <c r="AD26" s="276"/>
      <c r="AE26" s="276"/>
    </row>
    <row r="27" spans="1:31" s="253" customFormat="1" ht="16.5" customHeight="1">
      <c r="A27" s="286" t="s">
        <v>218</v>
      </c>
      <c r="B27" s="280" t="s">
        <v>215</v>
      </c>
      <c r="C27" s="272">
        <v>1</v>
      </c>
      <c r="D27" s="272"/>
      <c r="E27" s="272">
        <f>IF(SUM(F27:G27)=H27+Q27,SUM(F27:G27),"Kiểm tra lại")</f>
        <v>0</v>
      </c>
      <c r="F27" s="272"/>
      <c r="G27" s="273"/>
      <c r="H27" s="272">
        <f>SUM(I27:P27)</f>
        <v>0</v>
      </c>
      <c r="I27" s="272"/>
      <c r="J27" s="272"/>
      <c r="K27" s="272"/>
      <c r="L27" s="273"/>
      <c r="M27" s="273"/>
      <c r="N27" s="272"/>
      <c r="O27" s="273"/>
      <c r="P27" s="273"/>
      <c r="Q27" s="274"/>
      <c r="R27" s="272">
        <f>SUM(S27:W27)</f>
        <v>0</v>
      </c>
      <c r="S27" s="273"/>
      <c r="T27" s="273"/>
      <c r="U27" s="273"/>
      <c r="V27" s="273"/>
      <c r="W27" s="273"/>
      <c r="X27" s="276"/>
      <c r="Y27" s="276"/>
      <c r="Z27" s="276"/>
      <c r="AA27" s="276"/>
      <c r="AB27" s="276"/>
      <c r="AC27" s="276"/>
      <c r="AD27" s="276"/>
      <c r="AE27" s="276"/>
    </row>
    <row r="28" spans="1:25" s="285" customFormat="1" ht="16.5" customHeight="1">
      <c r="A28" s="286" t="s">
        <v>219</v>
      </c>
      <c r="B28" s="280" t="s">
        <v>216</v>
      </c>
      <c r="C28" s="272"/>
      <c r="D28" s="272"/>
      <c r="E28" s="272">
        <f>IF(SUM(F28:G28)=H28+Q28,SUM(F28:G28),"Kiểm tra lại")</f>
        <v>0</v>
      </c>
      <c r="F28" s="272"/>
      <c r="G28" s="273"/>
      <c r="H28" s="272">
        <f>SUM(I28:P28)</f>
        <v>0</v>
      </c>
      <c r="I28" s="272"/>
      <c r="J28" s="272"/>
      <c r="K28" s="272"/>
      <c r="L28" s="273"/>
      <c r="M28" s="273"/>
      <c r="N28" s="272"/>
      <c r="O28" s="273"/>
      <c r="P28" s="273"/>
      <c r="Q28" s="274"/>
      <c r="R28" s="272">
        <f>SUM(S28:W28)</f>
        <v>0</v>
      </c>
      <c r="S28" s="273"/>
      <c r="T28" s="273"/>
      <c r="U28" s="273"/>
      <c r="V28" s="273"/>
      <c r="W28" s="273"/>
      <c r="Y28" s="285" t="s">
        <v>2</v>
      </c>
    </row>
    <row r="29" spans="1:31" s="253" customFormat="1" ht="16.5" customHeight="1">
      <c r="A29" s="277" t="s">
        <v>400</v>
      </c>
      <c r="B29" s="278" t="s">
        <v>356</v>
      </c>
      <c r="C29" s="405">
        <f>SUM(C30:C31)</f>
        <v>0</v>
      </c>
      <c r="D29" s="405">
        <f>SUM(D30:D31)</f>
        <v>0</v>
      </c>
      <c r="E29" s="405">
        <f>SUM(E30:E31)</f>
        <v>0</v>
      </c>
      <c r="F29" s="405">
        <f>SUM(F30:F31)</f>
        <v>0</v>
      </c>
      <c r="G29" s="405">
        <f>SUM(G30:G31)</f>
        <v>0</v>
      </c>
      <c r="H29" s="405">
        <f>SUM(H30:H31)</f>
        <v>0</v>
      </c>
      <c r="I29" s="405">
        <f>SUM(I30:I31)</f>
        <v>0</v>
      </c>
      <c r="J29" s="405">
        <f>SUM(J30:J31)</f>
        <v>0</v>
      </c>
      <c r="K29" s="405">
        <f>SUM(K30:K31)</f>
        <v>0</v>
      </c>
      <c r="L29" s="405">
        <f>SUM(L30:L31)</f>
        <v>0</v>
      </c>
      <c r="M29" s="405">
        <f>SUM(M30:M31)</f>
        <v>0</v>
      </c>
      <c r="N29" s="405">
        <f>SUM(N30:N31)</f>
        <v>0</v>
      </c>
      <c r="O29" s="405">
        <f>SUM(O30:O31)</f>
        <v>0</v>
      </c>
      <c r="P29" s="405">
        <f>SUM(P30:P31)</f>
        <v>0</v>
      </c>
      <c r="Q29" s="405">
        <f>SUM(Q30:Q31)</f>
        <v>0</v>
      </c>
      <c r="R29" s="405">
        <f>SUM(R30:R31)</f>
        <v>0</v>
      </c>
      <c r="S29" s="405">
        <f>SUM(S30:S31)</f>
        <v>0</v>
      </c>
      <c r="T29" s="405">
        <f>SUM(T30:T31)</f>
        <v>0</v>
      </c>
      <c r="U29" s="405">
        <f>SUM(U30:U31)</f>
        <v>0</v>
      </c>
      <c r="V29" s="405">
        <f>SUM(V30:V31)</f>
        <v>0</v>
      </c>
      <c r="W29" s="405">
        <f>SUM(W30:W31)</f>
        <v>0</v>
      </c>
      <c r="X29" s="276"/>
      <c r="Y29" s="276"/>
      <c r="Z29" s="276"/>
      <c r="AA29" s="276"/>
      <c r="AB29" s="276"/>
      <c r="AC29" s="276"/>
      <c r="AD29" s="276"/>
      <c r="AE29" s="276"/>
    </row>
    <row r="30" spans="1:31" s="253" customFormat="1" ht="16.5" customHeight="1">
      <c r="A30" s="286" t="s">
        <v>218</v>
      </c>
      <c r="B30" s="280" t="s">
        <v>215</v>
      </c>
      <c r="C30" s="272"/>
      <c r="D30" s="272"/>
      <c r="E30" s="272">
        <f>IF(SUM(F30:G30)=H30+Q30,SUM(F30:G30),"Kiểm tra lại")</f>
        <v>0</v>
      </c>
      <c r="F30" s="272"/>
      <c r="G30" s="273"/>
      <c r="H30" s="272">
        <f>SUM(I30:P30)</f>
        <v>0</v>
      </c>
      <c r="I30" s="272"/>
      <c r="J30" s="272"/>
      <c r="K30" s="272"/>
      <c r="L30" s="273"/>
      <c r="M30" s="273"/>
      <c r="N30" s="272"/>
      <c r="O30" s="273"/>
      <c r="P30" s="273"/>
      <c r="Q30" s="274"/>
      <c r="R30" s="272">
        <f>SUM(S30:W30)</f>
        <v>0</v>
      </c>
      <c r="S30" s="273"/>
      <c r="T30" s="273"/>
      <c r="U30" s="273"/>
      <c r="V30" s="273"/>
      <c r="W30" s="273"/>
      <c r="X30" s="276"/>
      <c r="Y30" s="276"/>
      <c r="Z30" s="276"/>
      <c r="AA30" s="276"/>
      <c r="AB30" s="276"/>
      <c r="AC30" s="276"/>
      <c r="AD30" s="276"/>
      <c r="AE30" s="276"/>
    </row>
    <row r="31" spans="1:25" s="285" customFormat="1" ht="16.5" customHeight="1">
      <c r="A31" s="286" t="s">
        <v>219</v>
      </c>
      <c r="B31" s="280" t="s">
        <v>216</v>
      </c>
      <c r="C31" s="272"/>
      <c r="D31" s="272"/>
      <c r="E31" s="272">
        <f>IF(SUM(F31:G31)=H31+Q31,SUM(F31:G31),"Kiểm tra lại")</f>
        <v>0</v>
      </c>
      <c r="F31" s="272"/>
      <c r="G31" s="273"/>
      <c r="H31" s="272">
        <f>SUM(I31:P31)</f>
        <v>0</v>
      </c>
      <c r="I31" s="272"/>
      <c r="J31" s="272"/>
      <c r="K31" s="272"/>
      <c r="L31" s="273"/>
      <c r="M31" s="273"/>
      <c r="N31" s="272"/>
      <c r="O31" s="273"/>
      <c r="P31" s="273"/>
      <c r="Q31" s="274"/>
      <c r="R31" s="272">
        <f>SUM(S31:W31)</f>
        <v>0</v>
      </c>
      <c r="S31" s="273"/>
      <c r="T31" s="273"/>
      <c r="U31" s="273"/>
      <c r="V31" s="273"/>
      <c r="W31" s="273"/>
      <c r="Y31" s="285" t="s">
        <v>2</v>
      </c>
    </row>
    <row r="32" spans="1:31" s="253" customFormat="1" ht="16.5" customHeight="1">
      <c r="A32" s="277" t="s">
        <v>401</v>
      </c>
      <c r="B32" s="278" t="s">
        <v>357</v>
      </c>
      <c r="C32" s="405">
        <f>SUM(C33:C34)</f>
        <v>0</v>
      </c>
      <c r="D32" s="405">
        <f>SUM(D33:D34)</f>
        <v>0</v>
      </c>
      <c r="E32" s="405">
        <f>SUM(E33:E34)</f>
        <v>0</v>
      </c>
      <c r="F32" s="405">
        <f>SUM(F33:F34)</f>
        <v>0</v>
      </c>
      <c r="G32" s="405">
        <f>SUM(G33:G34)</f>
        <v>0</v>
      </c>
      <c r="H32" s="405">
        <f>SUM(H33:H34)</f>
        <v>0</v>
      </c>
      <c r="I32" s="405">
        <f>SUM(I33:I34)</f>
        <v>0</v>
      </c>
      <c r="J32" s="405">
        <f>SUM(J33:J34)</f>
        <v>0</v>
      </c>
      <c r="K32" s="405">
        <f>SUM(K33:K34)</f>
        <v>0</v>
      </c>
      <c r="L32" s="405">
        <f>SUM(L33:L34)</f>
        <v>0</v>
      </c>
      <c r="M32" s="405">
        <f>SUM(M33:M34)</f>
        <v>0</v>
      </c>
      <c r="N32" s="405">
        <f>SUM(N33:N34)</f>
        <v>0</v>
      </c>
      <c r="O32" s="405">
        <f>SUM(O33:O34)</f>
        <v>0</v>
      </c>
      <c r="P32" s="405">
        <f>SUM(P33:P34)</f>
        <v>0</v>
      </c>
      <c r="Q32" s="405">
        <f>SUM(Q33:Q34)</f>
        <v>0</v>
      </c>
      <c r="R32" s="405">
        <f>SUM(R33:R34)</f>
        <v>0</v>
      </c>
      <c r="S32" s="405">
        <f>SUM(S33:S34)</f>
        <v>0</v>
      </c>
      <c r="T32" s="405">
        <f>SUM(T33:T34)</f>
        <v>0</v>
      </c>
      <c r="U32" s="405">
        <f>SUM(U33:U34)</f>
        <v>0</v>
      </c>
      <c r="V32" s="405">
        <f>SUM(V33:V34)</f>
        <v>0</v>
      </c>
      <c r="W32" s="405">
        <f>SUM(W33:W34)</f>
        <v>0</v>
      </c>
      <c r="X32" s="276"/>
      <c r="Y32" s="276"/>
      <c r="Z32" s="276"/>
      <c r="AA32" s="276"/>
      <c r="AB32" s="276"/>
      <c r="AC32" s="276"/>
      <c r="AD32" s="276"/>
      <c r="AE32" s="276"/>
    </row>
    <row r="33" spans="1:31" s="253" customFormat="1" ht="16.5" customHeight="1">
      <c r="A33" s="286" t="s">
        <v>218</v>
      </c>
      <c r="B33" s="280" t="s">
        <v>215</v>
      </c>
      <c r="C33" s="272"/>
      <c r="D33" s="272"/>
      <c r="E33" s="272">
        <f>IF(SUM(F33:G33)=H33+Q33,SUM(F33:G33),"Kiểm tra lại")</f>
        <v>0</v>
      </c>
      <c r="F33" s="272"/>
      <c r="G33" s="273"/>
      <c r="H33" s="272">
        <f>SUM(I33:P33)</f>
        <v>0</v>
      </c>
      <c r="I33" s="272"/>
      <c r="J33" s="272"/>
      <c r="K33" s="272"/>
      <c r="L33" s="273"/>
      <c r="M33" s="273"/>
      <c r="N33" s="272"/>
      <c r="O33" s="273"/>
      <c r="P33" s="273"/>
      <c r="Q33" s="274"/>
      <c r="R33" s="272">
        <f>SUM(S33:W33)</f>
        <v>0</v>
      </c>
      <c r="S33" s="273"/>
      <c r="T33" s="273"/>
      <c r="U33" s="273"/>
      <c r="V33" s="273"/>
      <c r="W33" s="273"/>
      <c r="X33" s="276"/>
      <c r="Y33" s="276"/>
      <c r="Z33" s="276"/>
      <c r="AA33" s="276"/>
      <c r="AB33" s="276"/>
      <c r="AC33" s="276"/>
      <c r="AD33" s="276"/>
      <c r="AE33" s="276"/>
    </row>
    <row r="34" spans="1:25" s="285" customFormat="1" ht="16.5" customHeight="1">
      <c r="A34" s="286" t="s">
        <v>219</v>
      </c>
      <c r="B34" s="280" t="s">
        <v>216</v>
      </c>
      <c r="C34" s="272"/>
      <c r="D34" s="272"/>
      <c r="E34" s="272">
        <f>IF(SUM(F34:G34)=H34+Q34,SUM(F34:G34),"Kiểm tra lại")</f>
        <v>0</v>
      </c>
      <c r="F34" s="272"/>
      <c r="G34" s="273"/>
      <c r="H34" s="272">
        <f>SUM(I34:P34)</f>
        <v>0</v>
      </c>
      <c r="I34" s="272"/>
      <c r="J34" s="272"/>
      <c r="K34" s="272"/>
      <c r="L34" s="273"/>
      <c r="M34" s="273"/>
      <c r="N34" s="272"/>
      <c r="O34" s="273"/>
      <c r="P34" s="273"/>
      <c r="Q34" s="274"/>
      <c r="R34" s="272">
        <f>SUM(S34:W34)</f>
        <v>0</v>
      </c>
      <c r="S34" s="273"/>
      <c r="T34" s="273"/>
      <c r="U34" s="273"/>
      <c r="V34" s="273"/>
      <c r="W34" s="273"/>
      <c r="Y34" s="285" t="s">
        <v>2</v>
      </c>
    </row>
    <row r="35" spans="1:31" s="253" customFormat="1" ht="16.5" customHeight="1">
      <c r="A35" s="277" t="s">
        <v>402</v>
      </c>
      <c r="B35" s="278" t="s">
        <v>358</v>
      </c>
      <c r="C35" s="405">
        <f>SUM(C36:C37)</f>
        <v>0</v>
      </c>
      <c r="D35" s="405">
        <f>SUM(D36:D37)</f>
        <v>0</v>
      </c>
      <c r="E35" s="405">
        <f>SUM(E36:E37)</f>
        <v>0</v>
      </c>
      <c r="F35" s="405">
        <f>SUM(F36:F37)</f>
        <v>0</v>
      </c>
      <c r="G35" s="405">
        <f>SUM(G36:G37)</f>
        <v>0</v>
      </c>
      <c r="H35" s="405">
        <f>SUM(H36:H37)</f>
        <v>0</v>
      </c>
      <c r="I35" s="405">
        <f>SUM(I36:I37)</f>
        <v>0</v>
      </c>
      <c r="J35" s="405">
        <f>SUM(J36:J37)</f>
        <v>0</v>
      </c>
      <c r="K35" s="405">
        <f>SUM(K36:K37)</f>
        <v>0</v>
      </c>
      <c r="L35" s="405">
        <f>SUM(L36:L37)</f>
        <v>0</v>
      </c>
      <c r="M35" s="405">
        <f>SUM(M36:M37)</f>
        <v>0</v>
      </c>
      <c r="N35" s="405">
        <f>SUM(N36:N37)</f>
        <v>0</v>
      </c>
      <c r="O35" s="405">
        <f>SUM(O36:O37)</f>
        <v>0</v>
      </c>
      <c r="P35" s="405">
        <f>SUM(P36:P37)</f>
        <v>0</v>
      </c>
      <c r="Q35" s="405">
        <f>SUM(Q36:Q37)</f>
        <v>0</v>
      </c>
      <c r="R35" s="405">
        <f>SUM(R36:R37)</f>
        <v>0</v>
      </c>
      <c r="S35" s="405">
        <f>SUM(S36:S37)</f>
        <v>0</v>
      </c>
      <c r="T35" s="405">
        <f>SUM(T36:T37)</f>
        <v>0</v>
      </c>
      <c r="U35" s="405">
        <f>SUM(U36:U37)</f>
        <v>0</v>
      </c>
      <c r="V35" s="405">
        <f>SUM(V36:V37)</f>
        <v>0</v>
      </c>
      <c r="W35" s="405">
        <f>SUM(W36:W37)</f>
        <v>0</v>
      </c>
      <c r="X35" s="276"/>
      <c r="Y35" s="276"/>
      <c r="Z35" s="276"/>
      <c r="AA35" s="276"/>
      <c r="AB35" s="276"/>
      <c r="AC35" s="276"/>
      <c r="AD35" s="276"/>
      <c r="AE35" s="276"/>
    </row>
    <row r="36" spans="1:31" s="253" customFormat="1" ht="16.5" customHeight="1">
      <c r="A36" s="286" t="s">
        <v>218</v>
      </c>
      <c r="B36" s="280" t="s">
        <v>215</v>
      </c>
      <c r="C36" s="272"/>
      <c r="D36" s="272"/>
      <c r="E36" s="272">
        <f>IF(SUM(F36:G36)=H36+Q36,SUM(F36:G36),"Kiểm tra lại")</f>
        <v>0</v>
      </c>
      <c r="F36" s="272"/>
      <c r="G36" s="273"/>
      <c r="H36" s="272">
        <f>SUM(I36:P36)</f>
        <v>0</v>
      </c>
      <c r="I36" s="272"/>
      <c r="J36" s="272"/>
      <c r="K36" s="272"/>
      <c r="L36" s="273"/>
      <c r="M36" s="273"/>
      <c r="N36" s="272"/>
      <c r="O36" s="273"/>
      <c r="P36" s="273"/>
      <c r="Q36" s="274"/>
      <c r="R36" s="272">
        <f>SUM(S36:W36)</f>
        <v>0</v>
      </c>
      <c r="S36" s="273"/>
      <c r="T36" s="273"/>
      <c r="U36" s="273"/>
      <c r="V36" s="273"/>
      <c r="W36" s="273"/>
      <c r="X36" s="276"/>
      <c r="Y36" s="276"/>
      <c r="Z36" s="276"/>
      <c r="AA36" s="276"/>
      <c r="AB36" s="276"/>
      <c r="AC36" s="276"/>
      <c r="AD36" s="276"/>
      <c r="AE36" s="276"/>
    </row>
    <row r="37" spans="1:25" s="285" customFormat="1" ht="16.5" customHeight="1">
      <c r="A37" s="286" t="s">
        <v>219</v>
      </c>
      <c r="B37" s="280" t="s">
        <v>216</v>
      </c>
      <c r="C37" s="272"/>
      <c r="D37" s="272"/>
      <c r="E37" s="272">
        <f>IF(SUM(F37:G37)=H37+Q37,SUM(F37:G37),"Kiểm tra lại")</f>
        <v>0</v>
      </c>
      <c r="F37" s="272"/>
      <c r="G37" s="273"/>
      <c r="H37" s="272">
        <f>SUM(I37:P37)</f>
        <v>0</v>
      </c>
      <c r="I37" s="272"/>
      <c r="J37" s="272"/>
      <c r="K37" s="272"/>
      <c r="L37" s="273"/>
      <c r="M37" s="273"/>
      <c r="N37" s="272"/>
      <c r="O37" s="273"/>
      <c r="P37" s="273"/>
      <c r="Q37" s="274"/>
      <c r="R37" s="272">
        <f>SUM(S37:W37)</f>
        <v>0</v>
      </c>
      <c r="S37" s="273"/>
      <c r="T37" s="273"/>
      <c r="U37" s="273"/>
      <c r="V37" s="273"/>
      <c r="W37" s="273"/>
      <c r="Y37" s="285" t="s">
        <v>2</v>
      </c>
    </row>
    <row r="38" spans="1:31" s="253" customFormat="1" ht="16.5" customHeight="1">
      <c r="A38" s="277" t="s">
        <v>403</v>
      </c>
      <c r="B38" s="278" t="s">
        <v>359</v>
      </c>
      <c r="C38" s="405">
        <f>SUM(C39:C40)</f>
        <v>0</v>
      </c>
      <c r="D38" s="405">
        <f>SUM(D39:D40)</f>
        <v>0</v>
      </c>
      <c r="E38" s="405">
        <f>SUM(E39:E40)</f>
        <v>0</v>
      </c>
      <c r="F38" s="405">
        <f>SUM(F39:F40)</f>
        <v>0</v>
      </c>
      <c r="G38" s="405">
        <f>SUM(G39:G40)</f>
        <v>0</v>
      </c>
      <c r="H38" s="405">
        <f>SUM(H39:H40)</f>
        <v>0</v>
      </c>
      <c r="I38" s="405">
        <f>SUM(I39:I40)</f>
        <v>0</v>
      </c>
      <c r="J38" s="405">
        <f>SUM(J39:J40)</f>
        <v>0</v>
      </c>
      <c r="K38" s="405">
        <f>SUM(K39:K40)</f>
        <v>0</v>
      </c>
      <c r="L38" s="405">
        <f>SUM(L39:L40)</f>
        <v>0</v>
      </c>
      <c r="M38" s="405">
        <f>SUM(M39:M40)</f>
        <v>0</v>
      </c>
      <c r="N38" s="405">
        <f>SUM(N39:N40)</f>
        <v>0</v>
      </c>
      <c r="O38" s="405">
        <f>SUM(O39:O40)</f>
        <v>0</v>
      </c>
      <c r="P38" s="405">
        <f>SUM(P39:P40)</f>
        <v>0</v>
      </c>
      <c r="Q38" s="405">
        <f>SUM(Q39:Q40)</f>
        <v>0</v>
      </c>
      <c r="R38" s="405">
        <f>SUM(R39:R40)</f>
        <v>0</v>
      </c>
      <c r="S38" s="405">
        <f>SUM(S39:S40)</f>
        <v>0</v>
      </c>
      <c r="T38" s="405">
        <f>SUM(T39:T40)</f>
        <v>0</v>
      </c>
      <c r="U38" s="405">
        <f>SUM(U39:U40)</f>
        <v>0</v>
      </c>
      <c r="V38" s="405">
        <f>SUM(V39:V40)</f>
        <v>0</v>
      </c>
      <c r="W38" s="405">
        <f>SUM(W39:W40)</f>
        <v>0</v>
      </c>
      <c r="X38" s="276"/>
      <c r="Y38" s="276"/>
      <c r="Z38" s="276"/>
      <c r="AA38" s="276"/>
      <c r="AB38" s="276"/>
      <c r="AC38" s="276"/>
      <c r="AD38" s="276"/>
      <c r="AE38" s="276"/>
    </row>
    <row r="39" spans="1:31" s="253" customFormat="1" ht="16.5" customHeight="1">
      <c r="A39" s="286" t="s">
        <v>218</v>
      </c>
      <c r="B39" s="280" t="s">
        <v>215</v>
      </c>
      <c r="C39" s="272"/>
      <c r="D39" s="272"/>
      <c r="E39" s="272">
        <f>IF(SUM(F39:G39)=H39+Q39,SUM(F39:G39),"Kiểm tra lại")</f>
        <v>0</v>
      </c>
      <c r="F39" s="272"/>
      <c r="G39" s="273"/>
      <c r="H39" s="272">
        <f>SUM(I39:P39)</f>
        <v>0</v>
      </c>
      <c r="I39" s="272"/>
      <c r="J39" s="272"/>
      <c r="K39" s="272"/>
      <c r="L39" s="273"/>
      <c r="M39" s="273"/>
      <c r="N39" s="272"/>
      <c r="O39" s="273"/>
      <c r="P39" s="273"/>
      <c r="Q39" s="274"/>
      <c r="R39" s="272">
        <f>SUM(S39:W39)</f>
        <v>0</v>
      </c>
      <c r="S39" s="273"/>
      <c r="T39" s="273"/>
      <c r="U39" s="273"/>
      <c r="V39" s="273"/>
      <c r="W39" s="273"/>
      <c r="X39" s="276"/>
      <c r="Y39" s="276"/>
      <c r="Z39" s="276"/>
      <c r="AA39" s="276"/>
      <c r="AB39" s="276"/>
      <c r="AC39" s="276"/>
      <c r="AD39" s="276"/>
      <c r="AE39" s="276"/>
    </row>
    <row r="40" spans="1:25" s="285" customFormat="1" ht="16.5" customHeight="1">
      <c r="A40" s="286" t="s">
        <v>219</v>
      </c>
      <c r="B40" s="280" t="s">
        <v>216</v>
      </c>
      <c r="C40" s="272"/>
      <c r="D40" s="272"/>
      <c r="E40" s="272">
        <f>IF(SUM(F40:G40)=H40+Q40,SUM(F40:G40),"Kiểm tra lại")</f>
        <v>0</v>
      </c>
      <c r="F40" s="272"/>
      <c r="G40" s="273"/>
      <c r="H40" s="272">
        <f>SUM(I40:P40)</f>
        <v>0</v>
      </c>
      <c r="I40" s="272"/>
      <c r="J40" s="272"/>
      <c r="K40" s="272"/>
      <c r="L40" s="273"/>
      <c r="M40" s="273"/>
      <c r="N40" s="272"/>
      <c r="O40" s="273"/>
      <c r="P40" s="273"/>
      <c r="Q40" s="274"/>
      <c r="R40" s="272">
        <f>SUM(S40:W40)</f>
        <v>0</v>
      </c>
      <c r="S40" s="273"/>
      <c r="T40" s="273"/>
      <c r="U40" s="273"/>
      <c r="V40" s="273"/>
      <c r="W40" s="273"/>
      <c r="Y40" s="285" t="s">
        <v>2</v>
      </c>
    </row>
    <row r="41" spans="1:31" s="253" customFormat="1" ht="16.5" customHeight="1">
      <c r="A41" s="277" t="s">
        <v>404</v>
      </c>
      <c r="B41" s="278" t="s">
        <v>405</v>
      </c>
      <c r="C41" s="405">
        <f>SUM(C42:C43)</f>
        <v>3</v>
      </c>
      <c r="D41" s="405">
        <f>SUM(D42:D43)</f>
        <v>0</v>
      </c>
      <c r="E41" s="405">
        <f>SUM(E42:E43)</f>
        <v>1</v>
      </c>
      <c r="F41" s="405">
        <f>SUM(F42:F43)</f>
        <v>0</v>
      </c>
      <c r="G41" s="405">
        <f>SUM(G42:G43)</f>
        <v>1</v>
      </c>
      <c r="H41" s="405">
        <f>SUM(H42:H43)</f>
        <v>1</v>
      </c>
      <c r="I41" s="405">
        <f>SUM(I42:I43)</f>
        <v>0</v>
      </c>
      <c r="J41" s="405">
        <f>SUM(J42:J43)</f>
        <v>0</v>
      </c>
      <c r="K41" s="405">
        <f>SUM(K42:K43)</f>
        <v>0</v>
      </c>
      <c r="L41" s="405">
        <f>SUM(L42:L43)</f>
        <v>0</v>
      </c>
      <c r="M41" s="405">
        <f>SUM(M42:M43)</f>
        <v>0</v>
      </c>
      <c r="N41" s="405">
        <f>SUM(N42:N43)</f>
        <v>0</v>
      </c>
      <c r="O41" s="405">
        <f>SUM(O42:O43)</f>
        <v>0</v>
      </c>
      <c r="P41" s="405">
        <f>SUM(P42:P43)</f>
        <v>1</v>
      </c>
      <c r="Q41" s="405">
        <f>SUM(Q42:Q43)</f>
        <v>0</v>
      </c>
      <c r="R41" s="405">
        <f>SUM(R42:R43)</f>
        <v>1</v>
      </c>
      <c r="S41" s="405">
        <f>SUM(S42:S43)</f>
        <v>1</v>
      </c>
      <c r="T41" s="405">
        <f>SUM(T42:T43)</f>
        <v>0</v>
      </c>
      <c r="U41" s="405">
        <f>SUM(U42:U43)</f>
        <v>0</v>
      </c>
      <c r="V41" s="405">
        <f>SUM(V42:V43)</f>
        <v>0</v>
      </c>
      <c r="W41" s="405">
        <f>SUM(W42:W43)</f>
        <v>0</v>
      </c>
      <c r="X41" s="276"/>
      <c r="Y41" s="276"/>
      <c r="Z41" s="276"/>
      <c r="AA41" s="276"/>
      <c r="AB41" s="276"/>
      <c r="AC41" s="276"/>
      <c r="AD41" s="276"/>
      <c r="AE41" s="276"/>
    </row>
    <row r="42" spans="1:31" s="253" customFormat="1" ht="16.5" customHeight="1">
      <c r="A42" s="286" t="s">
        <v>218</v>
      </c>
      <c r="B42" s="280" t="s">
        <v>215</v>
      </c>
      <c r="C42" s="272">
        <v>2</v>
      </c>
      <c r="D42" s="272"/>
      <c r="E42" s="272">
        <f>IF(SUM(F42:G42)=H42+Q42,SUM(F42:G42),"Kiểm tra lại")</f>
        <v>0</v>
      </c>
      <c r="F42" s="272"/>
      <c r="G42" s="273"/>
      <c r="H42" s="272">
        <f>SUM(I42:P42)</f>
        <v>0</v>
      </c>
      <c r="I42" s="272"/>
      <c r="J42" s="272"/>
      <c r="K42" s="272"/>
      <c r="L42" s="273"/>
      <c r="M42" s="273"/>
      <c r="N42" s="272"/>
      <c r="O42" s="273"/>
      <c r="P42" s="273"/>
      <c r="Q42" s="274"/>
      <c r="R42" s="272">
        <f>SUM(S42:W42)</f>
        <v>0</v>
      </c>
      <c r="S42" s="273"/>
      <c r="T42" s="273"/>
      <c r="U42" s="273"/>
      <c r="V42" s="273"/>
      <c r="W42" s="273"/>
      <c r="X42" s="276"/>
      <c r="Y42" s="276"/>
      <c r="Z42" s="276"/>
      <c r="AA42" s="276"/>
      <c r="AB42" s="276"/>
      <c r="AC42" s="276"/>
      <c r="AD42" s="276"/>
      <c r="AE42" s="276"/>
    </row>
    <row r="43" spans="1:25" s="285" customFormat="1" ht="16.5" customHeight="1">
      <c r="A43" s="286" t="s">
        <v>219</v>
      </c>
      <c r="B43" s="280" t="s">
        <v>216</v>
      </c>
      <c r="C43" s="272">
        <v>1</v>
      </c>
      <c r="D43" s="272"/>
      <c r="E43" s="272">
        <f>IF(SUM(F43:G43)=H43+Q43,SUM(F43:G43),"Kiểm tra lại")</f>
        <v>1</v>
      </c>
      <c r="F43" s="272"/>
      <c r="G43" s="273">
        <v>1</v>
      </c>
      <c r="H43" s="272">
        <f>SUM(I43:P43)</f>
        <v>1</v>
      </c>
      <c r="I43" s="272"/>
      <c r="J43" s="272"/>
      <c r="K43" s="272"/>
      <c r="L43" s="273"/>
      <c r="M43" s="273"/>
      <c r="N43" s="272"/>
      <c r="O43" s="273"/>
      <c r="P43" s="273">
        <v>1</v>
      </c>
      <c r="Q43" s="274"/>
      <c r="R43" s="272">
        <f>SUM(S43:W43)</f>
        <v>1</v>
      </c>
      <c r="S43" s="273">
        <v>1</v>
      </c>
      <c r="T43" s="273"/>
      <c r="U43" s="273"/>
      <c r="V43" s="273"/>
      <c r="W43" s="273"/>
      <c r="Y43" s="285" t="s">
        <v>2</v>
      </c>
    </row>
    <row r="44" spans="1:23" s="344" customFormat="1" ht="18" customHeight="1">
      <c r="A44" s="346"/>
      <c r="B44" s="608" t="str">
        <f>TT!C7</f>
        <v>Quảng Trị, ngày 04 tháng 10 năm 2021</v>
      </c>
      <c r="C44" s="608"/>
      <c r="D44" s="608"/>
      <c r="E44" s="608"/>
      <c r="F44" s="608"/>
      <c r="G44" s="608"/>
      <c r="H44" s="347"/>
      <c r="I44" s="347"/>
      <c r="J44" s="347"/>
      <c r="K44" s="348"/>
      <c r="L44" s="349"/>
      <c r="M44" s="349"/>
      <c r="N44" s="348"/>
      <c r="O44" s="349"/>
      <c r="P44" s="628" t="str">
        <f>TT!C4</f>
        <v>Quảng Trị, ngày 04 tháng 10 năm 2021</v>
      </c>
      <c r="Q44" s="628"/>
      <c r="R44" s="628"/>
      <c r="S44" s="628"/>
      <c r="T44" s="628"/>
      <c r="U44" s="628"/>
      <c r="V44" s="628"/>
      <c r="W44" s="350"/>
    </row>
    <row r="45" spans="1:23" ht="31.5" customHeight="1">
      <c r="A45" s="125"/>
      <c r="B45" s="599" t="s">
        <v>290</v>
      </c>
      <c r="C45" s="599"/>
      <c r="D45" s="599"/>
      <c r="E45" s="599"/>
      <c r="F45" s="599"/>
      <c r="G45" s="599"/>
      <c r="H45" s="263"/>
      <c r="I45" s="263"/>
      <c r="J45" s="263"/>
      <c r="K45" s="288"/>
      <c r="L45" s="288"/>
      <c r="M45" s="288"/>
      <c r="N45" s="289"/>
      <c r="O45" s="287"/>
      <c r="P45" s="629" t="str">
        <f>TT!C5</f>
        <v>KT.CỤC TRƯỞNG
PHÓ CỤC TRƯỞNG</v>
      </c>
      <c r="Q45" s="629"/>
      <c r="R45" s="629"/>
      <c r="S45" s="629"/>
      <c r="T45" s="629"/>
      <c r="U45" s="629"/>
      <c r="V45" s="629"/>
      <c r="W45" s="287"/>
    </row>
    <row r="46" spans="2:22" ht="18" customHeight="1">
      <c r="B46" s="251"/>
      <c r="C46" s="251"/>
      <c r="D46" s="252"/>
      <c r="E46" s="252"/>
      <c r="F46" s="252"/>
      <c r="G46" s="251"/>
      <c r="H46" s="251"/>
      <c r="I46" s="251"/>
      <c r="J46" s="251"/>
      <c r="K46" s="252"/>
      <c r="L46" s="252"/>
      <c r="M46" s="252"/>
      <c r="N46" s="252"/>
      <c r="O46" s="252"/>
      <c r="P46" s="290"/>
      <c r="Q46" s="290"/>
      <c r="R46" s="290"/>
      <c r="S46" s="290"/>
      <c r="T46" s="290"/>
      <c r="U46" s="290"/>
      <c r="V46" s="290"/>
    </row>
    <row r="47" spans="2:22" ht="28.5" customHeight="1">
      <c r="B47" s="251"/>
      <c r="C47" s="251"/>
      <c r="D47" s="252"/>
      <c r="E47" s="252"/>
      <c r="F47" s="252"/>
      <c r="G47" s="251"/>
      <c r="H47" s="251"/>
      <c r="I47" s="251"/>
      <c r="J47" s="251"/>
      <c r="K47" s="252"/>
      <c r="L47" s="252"/>
      <c r="M47" s="252"/>
      <c r="N47" s="252"/>
      <c r="O47" s="252"/>
      <c r="P47" s="290"/>
      <c r="Q47" s="290"/>
      <c r="R47" s="290"/>
      <c r="S47" s="290"/>
      <c r="T47" s="290"/>
      <c r="U47" s="290"/>
      <c r="V47" s="290"/>
    </row>
    <row r="48" spans="2:22" ht="18" customHeight="1">
      <c r="B48" s="251"/>
      <c r="C48" s="251"/>
      <c r="D48" s="252"/>
      <c r="E48" s="252"/>
      <c r="F48" s="252"/>
      <c r="G48" s="251"/>
      <c r="H48" s="251"/>
      <c r="I48" s="251"/>
      <c r="J48" s="251"/>
      <c r="K48" s="252"/>
      <c r="L48" s="252"/>
      <c r="M48" s="252"/>
      <c r="N48" s="252"/>
      <c r="O48" s="252"/>
      <c r="P48" s="290"/>
      <c r="Q48" s="290"/>
      <c r="R48" s="290"/>
      <c r="S48" s="290"/>
      <c r="T48" s="290"/>
      <c r="U48" s="290"/>
      <c r="V48" s="290"/>
    </row>
    <row r="49" spans="2:22" ht="18" customHeight="1">
      <c r="B49" s="600" t="str">
        <f>TT!C6</f>
        <v>Nguyễn Minh Tuệ</v>
      </c>
      <c r="C49" s="600"/>
      <c r="D49" s="600"/>
      <c r="E49" s="600"/>
      <c r="F49" s="600"/>
      <c r="G49" s="600"/>
      <c r="H49" s="264"/>
      <c r="I49" s="264"/>
      <c r="J49" s="264"/>
      <c r="K49" s="252"/>
      <c r="L49" s="252"/>
      <c r="M49" s="252"/>
      <c r="N49" s="252"/>
      <c r="O49" s="252"/>
      <c r="P49" s="624" t="str">
        <f>TT!C3</f>
        <v>Mai Anh Tuấn</v>
      </c>
      <c r="Q49" s="624"/>
      <c r="R49" s="624"/>
      <c r="S49" s="624"/>
      <c r="T49" s="624"/>
      <c r="U49" s="624"/>
      <c r="V49" s="624"/>
    </row>
  </sheetData>
  <sheetProtection/>
  <mergeCells count="34">
    <mergeCell ref="P49:V49"/>
    <mergeCell ref="B44:G44"/>
    <mergeCell ref="B45:G45"/>
    <mergeCell ref="B49:G49"/>
    <mergeCell ref="B3:B7"/>
    <mergeCell ref="P44:V44"/>
    <mergeCell ref="P45:V45"/>
    <mergeCell ref="P6:P7"/>
    <mergeCell ref="V5:V7"/>
    <mergeCell ref="Q5:Q7"/>
    <mergeCell ref="S5:S7"/>
    <mergeCell ref="T5:T7"/>
    <mergeCell ref="I5:P5"/>
    <mergeCell ref="A1:E1"/>
    <mergeCell ref="F1:Q1"/>
    <mergeCell ref="R1:W1"/>
    <mergeCell ref="R2:W2"/>
    <mergeCell ref="C3:C7"/>
    <mergeCell ref="D3:D7"/>
    <mergeCell ref="E3:Q3"/>
    <mergeCell ref="R3:W3"/>
    <mergeCell ref="E4:G5"/>
    <mergeCell ref="H4:Q4"/>
    <mergeCell ref="R4:R7"/>
    <mergeCell ref="S4:W4"/>
    <mergeCell ref="H5:H7"/>
    <mergeCell ref="I6:K6"/>
    <mergeCell ref="L6:N6"/>
    <mergeCell ref="O6:O7"/>
    <mergeCell ref="W5:W7"/>
    <mergeCell ref="U5:U7"/>
    <mergeCell ref="F6:G6"/>
    <mergeCell ref="A3:A7"/>
    <mergeCell ref="E6:E7"/>
  </mergeCells>
  <printOptions/>
  <pageMargins left="0.33" right="0.31496062992126" top="0.42" bottom="0.39" header="0.31496062992126" footer="0.31496062992126"/>
  <pageSetup horizontalDpi="600" verticalDpi="600" orientation="landscape" paperSize="9" scale="89" r:id="rId1"/>
</worksheet>
</file>

<file path=xl/worksheets/sheet16.xml><?xml version="1.0" encoding="utf-8"?>
<worksheet xmlns="http://schemas.openxmlformats.org/spreadsheetml/2006/main" xmlns:r="http://schemas.openxmlformats.org/officeDocument/2006/relationships">
  <sheetPr>
    <tabColor rgb="FF0070C0"/>
  </sheetPr>
  <dimension ref="A1:V27"/>
  <sheetViews>
    <sheetView view="pageBreakPreview" zoomScaleSheetLayoutView="100" zoomScalePageLayoutView="0" workbookViewId="0" topLeftCell="A7">
      <selection activeCell="E12" sqref="E12"/>
    </sheetView>
  </sheetViews>
  <sheetFormatPr defaultColWidth="9.00390625" defaultRowHeight="15.75"/>
  <cols>
    <col min="1" max="1" width="3.875" style="0" customWidth="1"/>
    <col min="2" max="2" width="20.125" style="0" customWidth="1"/>
    <col min="3" max="3" width="5.25390625" style="119" bestFit="1" customWidth="1"/>
    <col min="4" max="4" width="4.25390625" style="119" bestFit="1" customWidth="1"/>
    <col min="5" max="5" width="4.625" style="119" bestFit="1" customWidth="1"/>
    <col min="6" max="6" width="5.625" style="119" bestFit="1" customWidth="1"/>
    <col min="7" max="7" width="6.125" style="119" bestFit="1" customWidth="1"/>
    <col min="8" max="8" width="4.625" style="119" bestFit="1" customWidth="1"/>
    <col min="9" max="9" width="5.25390625" style="119" bestFit="1" customWidth="1"/>
    <col min="10" max="10" width="6.125" style="119" bestFit="1" customWidth="1"/>
    <col min="11" max="11" width="4.625" style="119" bestFit="1" customWidth="1"/>
    <col min="12" max="12" width="5.75390625" style="119" bestFit="1" customWidth="1"/>
    <col min="13" max="13" width="6.625" style="119" bestFit="1" customWidth="1"/>
    <col min="14" max="14" width="5.00390625" style="119" bestFit="1" customWidth="1"/>
    <col min="15" max="15" width="6.375" style="119" bestFit="1" customWidth="1"/>
    <col min="16" max="16" width="5.75390625" style="119" bestFit="1" customWidth="1"/>
    <col min="17" max="21" width="7.875" style="119" customWidth="1"/>
  </cols>
  <sheetData>
    <row r="1" spans="1:21" ht="67.5" customHeight="1">
      <c r="A1" s="511" t="s">
        <v>332</v>
      </c>
      <c r="B1" s="511"/>
      <c r="C1" s="511"/>
      <c r="D1" s="511"/>
      <c r="E1" s="511"/>
      <c r="F1" s="420" t="s">
        <v>418</v>
      </c>
      <c r="G1" s="420"/>
      <c r="H1" s="420"/>
      <c r="I1" s="420"/>
      <c r="J1" s="420"/>
      <c r="K1" s="420"/>
      <c r="L1" s="420"/>
      <c r="M1" s="420"/>
      <c r="N1" s="420"/>
      <c r="O1" s="420"/>
      <c r="P1" s="420"/>
      <c r="Q1" s="463" t="str">
        <f>TT!C2</f>
        <v>Đơn vị  báo cáo: 
Đơn vị nhận báo cáo: </v>
      </c>
      <c r="R1" s="463"/>
      <c r="S1" s="463"/>
      <c r="T1" s="463"/>
      <c r="U1" s="463"/>
    </row>
    <row r="2" spans="17:21" ht="15.75" customHeight="1">
      <c r="Q2" s="618" t="s">
        <v>221</v>
      </c>
      <c r="R2" s="618"/>
      <c r="S2" s="618"/>
      <c r="T2" s="618"/>
      <c r="U2" s="618"/>
    </row>
    <row r="3" spans="1:21" ht="18.75" customHeight="1">
      <c r="A3" s="634" t="s">
        <v>136</v>
      </c>
      <c r="B3" s="634" t="s">
        <v>157</v>
      </c>
      <c r="C3" s="636" t="s">
        <v>222</v>
      </c>
      <c r="D3" s="636"/>
      <c r="E3" s="636"/>
      <c r="F3" s="636" t="s">
        <v>223</v>
      </c>
      <c r="G3" s="636"/>
      <c r="H3" s="636"/>
      <c r="I3" s="636" t="s">
        <v>224</v>
      </c>
      <c r="J3" s="636"/>
      <c r="K3" s="636"/>
      <c r="L3" s="636" t="s">
        <v>225</v>
      </c>
      <c r="M3" s="636"/>
      <c r="N3" s="636"/>
      <c r="O3" s="636"/>
      <c r="P3" s="636"/>
      <c r="Q3" s="636"/>
      <c r="R3" s="636"/>
      <c r="S3" s="636" t="s">
        <v>226</v>
      </c>
      <c r="T3" s="636"/>
      <c r="U3" s="636"/>
    </row>
    <row r="4" spans="1:21" ht="18.75" customHeight="1">
      <c r="A4" s="641"/>
      <c r="B4" s="641"/>
      <c r="C4" s="636"/>
      <c r="D4" s="636"/>
      <c r="E4" s="636"/>
      <c r="F4" s="636"/>
      <c r="G4" s="636"/>
      <c r="H4" s="636"/>
      <c r="I4" s="636"/>
      <c r="J4" s="636"/>
      <c r="K4" s="636"/>
      <c r="L4" s="636" t="s">
        <v>227</v>
      </c>
      <c r="M4" s="636"/>
      <c r="N4" s="636"/>
      <c r="O4" s="636"/>
      <c r="P4" s="636" t="s">
        <v>228</v>
      </c>
      <c r="Q4" s="636"/>
      <c r="R4" s="636"/>
      <c r="S4" s="636"/>
      <c r="T4" s="636"/>
      <c r="U4" s="636"/>
    </row>
    <row r="5" spans="1:21" ht="18.75" customHeight="1">
      <c r="A5" s="641"/>
      <c r="B5" s="641"/>
      <c r="C5" s="636"/>
      <c r="D5" s="636"/>
      <c r="E5" s="636"/>
      <c r="F5" s="636"/>
      <c r="G5" s="636"/>
      <c r="H5" s="636"/>
      <c r="I5" s="636"/>
      <c r="J5" s="636"/>
      <c r="K5" s="636"/>
      <c r="L5" s="634" t="s">
        <v>12</v>
      </c>
      <c r="M5" s="636" t="s">
        <v>4</v>
      </c>
      <c r="N5" s="636"/>
      <c r="O5" s="636"/>
      <c r="P5" s="634" t="s">
        <v>12</v>
      </c>
      <c r="Q5" s="636" t="s">
        <v>4</v>
      </c>
      <c r="R5" s="636"/>
      <c r="S5" s="636"/>
      <c r="T5" s="636"/>
      <c r="U5" s="636"/>
    </row>
    <row r="6" spans="1:21" ht="48" customHeight="1">
      <c r="A6" s="641"/>
      <c r="B6" s="641"/>
      <c r="C6" s="634" t="s">
        <v>229</v>
      </c>
      <c r="D6" s="634" t="s">
        <v>230</v>
      </c>
      <c r="E6" s="634" t="s">
        <v>231</v>
      </c>
      <c r="F6" s="634" t="s">
        <v>232</v>
      </c>
      <c r="G6" s="634" t="s">
        <v>230</v>
      </c>
      <c r="H6" s="634" t="s">
        <v>231</v>
      </c>
      <c r="I6" s="634" t="s">
        <v>229</v>
      </c>
      <c r="J6" s="634" t="s">
        <v>230</v>
      </c>
      <c r="K6" s="634" t="s">
        <v>231</v>
      </c>
      <c r="L6" s="641"/>
      <c r="M6" s="634" t="s">
        <v>215</v>
      </c>
      <c r="N6" s="634" t="s">
        <v>216</v>
      </c>
      <c r="O6" s="634" t="s">
        <v>233</v>
      </c>
      <c r="P6" s="641"/>
      <c r="Q6" s="634" t="s">
        <v>234</v>
      </c>
      <c r="R6" s="634" t="s">
        <v>235</v>
      </c>
      <c r="S6" s="634" t="s">
        <v>12</v>
      </c>
      <c r="T6" s="634" t="s">
        <v>236</v>
      </c>
      <c r="U6" s="634" t="s">
        <v>198</v>
      </c>
    </row>
    <row r="7" spans="1:21" ht="15">
      <c r="A7" s="635"/>
      <c r="B7" s="635"/>
      <c r="C7" s="635"/>
      <c r="D7" s="635"/>
      <c r="E7" s="635"/>
      <c r="F7" s="635"/>
      <c r="G7" s="635"/>
      <c r="H7" s="635"/>
      <c r="I7" s="635"/>
      <c r="J7" s="635"/>
      <c r="K7" s="635"/>
      <c r="L7" s="635"/>
      <c r="M7" s="635"/>
      <c r="N7" s="635"/>
      <c r="O7" s="635"/>
      <c r="P7" s="635"/>
      <c r="Q7" s="635"/>
      <c r="R7" s="635"/>
      <c r="S7" s="635"/>
      <c r="T7" s="635"/>
      <c r="U7" s="635"/>
    </row>
    <row r="8" spans="1:21" ht="15">
      <c r="A8" s="639" t="s">
        <v>3</v>
      </c>
      <c r="B8" s="639"/>
      <c r="C8" s="120">
        <v>1</v>
      </c>
      <c r="D8" s="121">
        <v>2</v>
      </c>
      <c r="E8" s="121">
        <v>3</v>
      </c>
      <c r="F8" s="121">
        <v>4</v>
      </c>
      <c r="G8" s="121">
        <v>5</v>
      </c>
      <c r="H8" s="121">
        <v>6</v>
      </c>
      <c r="I8" s="121">
        <v>7</v>
      </c>
      <c r="J8" s="121">
        <v>8</v>
      </c>
      <c r="K8" s="121">
        <v>9</v>
      </c>
      <c r="L8" s="121">
        <v>10</v>
      </c>
      <c r="M8" s="121">
        <v>11</v>
      </c>
      <c r="N8" s="121">
        <v>12</v>
      </c>
      <c r="O8" s="121">
        <v>13</v>
      </c>
      <c r="P8" s="121">
        <v>14</v>
      </c>
      <c r="Q8" s="121">
        <v>15</v>
      </c>
      <c r="R8" s="121">
        <v>16</v>
      </c>
      <c r="S8" s="121">
        <v>17</v>
      </c>
      <c r="T8" s="121">
        <v>18</v>
      </c>
      <c r="U8" s="121">
        <v>19</v>
      </c>
    </row>
    <row r="9" spans="1:21" s="292" customFormat="1" ht="22.5" customHeight="1">
      <c r="A9" s="640" t="s">
        <v>12</v>
      </c>
      <c r="B9" s="640"/>
      <c r="C9" s="406">
        <f>SUM(C10:C19)</f>
        <v>24</v>
      </c>
      <c r="D9" s="406">
        <f aca="true" t="shared" si="0" ref="D9:U9">SUM(D10:D19)</f>
        <v>25</v>
      </c>
      <c r="E9" s="406">
        <f t="shared" si="0"/>
        <v>24</v>
      </c>
      <c r="F9" s="406">
        <f t="shared" si="0"/>
        <v>0</v>
      </c>
      <c r="G9" s="406">
        <f t="shared" si="0"/>
        <v>0</v>
      </c>
      <c r="H9" s="406">
        <f t="shared" si="0"/>
        <v>0</v>
      </c>
      <c r="I9" s="406">
        <f t="shared" si="0"/>
        <v>9</v>
      </c>
      <c r="J9" s="406">
        <f t="shared" si="0"/>
        <v>10</v>
      </c>
      <c r="K9" s="406">
        <f t="shared" si="0"/>
        <v>9</v>
      </c>
      <c r="L9" s="406">
        <f t="shared" si="0"/>
        <v>24</v>
      </c>
      <c r="M9" s="406">
        <f t="shared" si="0"/>
        <v>6</v>
      </c>
      <c r="N9" s="406">
        <f t="shared" si="0"/>
        <v>3</v>
      </c>
      <c r="O9" s="406">
        <f t="shared" si="0"/>
        <v>15</v>
      </c>
      <c r="P9" s="406">
        <f t="shared" si="0"/>
        <v>24</v>
      </c>
      <c r="Q9" s="406">
        <f t="shared" si="0"/>
        <v>24</v>
      </c>
      <c r="R9" s="406">
        <f t="shared" si="0"/>
        <v>0</v>
      </c>
      <c r="S9" s="406">
        <f t="shared" si="0"/>
        <v>24</v>
      </c>
      <c r="T9" s="406">
        <f t="shared" si="0"/>
        <v>24</v>
      </c>
      <c r="U9" s="406">
        <f t="shared" si="0"/>
        <v>0</v>
      </c>
    </row>
    <row r="10" spans="1:21" s="292" customFormat="1" ht="22.5" customHeight="1">
      <c r="A10" s="293">
        <v>1</v>
      </c>
      <c r="B10" s="294" t="s">
        <v>348</v>
      </c>
      <c r="C10" s="291">
        <v>12</v>
      </c>
      <c r="D10" s="291">
        <v>12</v>
      </c>
      <c r="E10" s="291">
        <v>12</v>
      </c>
      <c r="F10" s="291"/>
      <c r="G10" s="291"/>
      <c r="H10" s="291"/>
      <c r="I10" s="291">
        <v>3</v>
      </c>
      <c r="J10" s="291">
        <v>3</v>
      </c>
      <c r="K10" s="291">
        <v>3</v>
      </c>
      <c r="L10" s="407">
        <f>IF(SUM(M10:O10)=P10,P10,"Kiểm tra lại")</f>
        <v>12</v>
      </c>
      <c r="M10" s="291">
        <v>4</v>
      </c>
      <c r="N10" s="291">
        <v>1</v>
      </c>
      <c r="O10" s="291">
        <v>7</v>
      </c>
      <c r="P10" s="407">
        <f>IF(SUM(Q10:R10)=E10+H10,SUM(Q10:R10),"Kiểm tra lại")</f>
        <v>12</v>
      </c>
      <c r="Q10" s="291">
        <v>12</v>
      </c>
      <c r="R10" s="291"/>
      <c r="S10" s="407">
        <f>IF(SUM(T10:U10)=Q10,Q10,"Kiểm tra lại")</f>
        <v>12</v>
      </c>
      <c r="T10" s="291">
        <v>12</v>
      </c>
      <c r="U10" s="291"/>
    </row>
    <row r="11" spans="1:21" s="292" customFormat="1" ht="22.5" customHeight="1">
      <c r="A11" s="293">
        <v>2</v>
      </c>
      <c r="B11" s="294" t="s">
        <v>339</v>
      </c>
      <c r="C11" s="291">
        <v>9</v>
      </c>
      <c r="D11" s="291">
        <v>9</v>
      </c>
      <c r="E11" s="291">
        <v>9</v>
      </c>
      <c r="F11" s="291"/>
      <c r="G11" s="291"/>
      <c r="H11" s="291"/>
      <c r="I11" s="291">
        <v>3</v>
      </c>
      <c r="J11" s="291">
        <v>3</v>
      </c>
      <c r="K11" s="291">
        <v>3</v>
      </c>
      <c r="L11" s="407">
        <f>IF(SUM(M11:O11)=P11,P11,"Kiểm tra lại")</f>
        <v>9</v>
      </c>
      <c r="M11" s="291">
        <v>1</v>
      </c>
      <c r="N11" s="291">
        <v>2</v>
      </c>
      <c r="O11" s="291">
        <v>6</v>
      </c>
      <c r="P11" s="407">
        <f>IF(SUM(Q11:R11)=E11+H11,SUM(Q11:R11),"Kiểm tra lại")</f>
        <v>9</v>
      </c>
      <c r="Q11" s="291">
        <v>9</v>
      </c>
      <c r="R11" s="291"/>
      <c r="S11" s="407">
        <f aca="true" t="shared" si="1" ref="S11:S19">IF(SUM(T11:U11)=Q11,Q11,"Kiểm tra lại")</f>
        <v>9</v>
      </c>
      <c r="T11" s="291">
        <v>9</v>
      </c>
      <c r="U11" s="291"/>
    </row>
    <row r="12" spans="1:21" s="292" customFormat="1" ht="22.5" customHeight="1">
      <c r="A12" s="293">
        <v>3</v>
      </c>
      <c r="B12" s="294" t="s">
        <v>340</v>
      </c>
      <c r="C12" s="291"/>
      <c r="D12" s="291"/>
      <c r="E12" s="291"/>
      <c r="F12" s="291"/>
      <c r="G12" s="291"/>
      <c r="H12" s="291"/>
      <c r="I12" s="291"/>
      <c r="J12" s="291"/>
      <c r="K12" s="291"/>
      <c r="L12" s="407">
        <f aca="true" t="shared" si="2" ref="L12:L19">IF(SUM(M12:O12)=P12,P12,"Kiểm tra lại")</f>
        <v>0</v>
      </c>
      <c r="M12" s="291"/>
      <c r="N12" s="291"/>
      <c r="O12" s="291"/>
      <c r="P12" s="407">
        <f aca="true" t="shared" si="3" ref="P12:P19">IF(SUM(Q12:R12)=E12+H12,SUM(Q12:R12),"Kiểm tra lại")</f>
        <v>0</v>
      </c>
      <c r="Q12" s="291"/>
      <c r="R12" s="291"/>
      <c r="S12" s="407">
        <f t="shared" si="1"/>
        <v>0</v>
      </c>
      <c r="T12" s="291"/>
      <c r="U12" s="291"/>
    </row>
    <row r="13" spans="1:21" s="292" customFormat="1" ht="22.5" customHeight="1">
      <c r="A13" s="293">
        <v>4</v>
      </c>
      <c r="B13" s="294" t="s">
        <v>341</v>
      </c>
      <c r="C13" s="291"/>
      <c r="D13" s="291"/>
      <c r="E13" s="291"/>
      <c r="F13" s="291"/>
      <c r="G13" s="291"/>
      <c r="H13" s="291"/>
      <c r="I13" s="291"/>
      <c r="J13" s="291"/>
      <c r="K13" s="291"/>
      <c r="L13" s="407">
        <f t="shared" si="2"/>
        <v>0</v>
      </c>
      <c r="M13" s="291"/>
      <c r="N13" s="291"/>
      <c r="O13" s="291"/>
      <c r="P13" s="407">
        <f t="shared" si="3"/>
        <v>0</v>
      </c>
      <c r="Q13" s="291"/>
      <c r="R13" s="291"/>
      <c r="S13" s="407">
        <f t="shared" si="1"/>
        <v>0</v>
      </c>
      <c r="T13" s="291"/>
      <c r="U13" s="291"/>
    </row>
    <row r="14" spans="1:21" s="292" customFormat="1" ht="22.5" customHeight="1">
      <c r="A14" s="293">
        <v>5</v>
      </c>
      <c r="B14" s="294" t="s">
        <v>342</v>
      </c>
      <c r="C14" s="291"/>
      <c r="D14" s="291"/>
      <c r="E14" s="291"/>
      <c r="F14" s="291"/>
      <c r="G14" s="291"/>
      <c r="H14" s="291"/>
      <c r="I14" s="291"/>
      <c r="J14" s="291"/>
      <c r="K14" s="291"/>
      <c r="L14" s="407">
        <f t="shared" si="2"/>
        <v>0</v>
      </c>
      <c r="M14" s="291"/>
      <c r="N14" s="291"/>
      <c r="O14" s="291"/>
      <c r="P14" s="407">
        <f t="shared" si="3"/>
        <v>0</v>
      </c>
      <c r="Q14" s="291"/>
      <c r="R14" s="291"/>
      <c r="S14" s="407">
        <f t="shared" si="1"/>
        <v>0</v>
      </c>
      <c r="T14" s="291"/>
      <c r="U14" s="291"/>
    </row>
    <row r="15" spans="1:21" s="292" customFormat="1" ht="22.5" customHeight="1">
      <c r="A15" s="293">
        <v>6</v>
      </c>
      <c r="B15" s="294" t="s">
        <v>343</v>
      </c>
      <c r="C15" s="291">
        <v>1</v>
      </c>
      <c r="D15" s="291">
        <v>1</v>
      </c>
      <c r="E15" s="291">
        <v>1</v>
      </c>
      <c r="F15" s="291"/>
      <c r="G15" s="291"/>
      <c r="H15" s="291"/>
      <c r="I15" s="291">
        <v>1</v>
      </c>
      <c r="J15" s="291">
        <v>1</v>
      </c>
      <c r="K15" s="291">
        <v>1</v>
      </c>
      <c r="L15" s="407">
        <f t="shared" si="2"/>
        <v>1</v>
      </c>
      <c r="M15" s="291"/>
      <c r="N15" s="291"/>
      <c r="O15" s="291">
        <v>1</v>
      </c>
      <c r="P15" s="407">
        <f t="shared" si="3"/>
        <v>1</v>
      </c>
      <c r="Q15" s="291">
        <v>1</v>
      </c>
      <c r="R15" s="291"/>
      <c r="S15" s="407">
        <f t="shared" si="1"/>
        <v>1</v>
      </c>
      <c r="T15" s="291">
        <v>1</v>
      </c>
      <c r="U15" s="291"/>
    </row>
    <row r="16" spans="1:21" s="292" customFormat="1" ht="22.5" customHeight="1">
      <c r="A16" s="293">
        <v>7</v>
      </c>
      <c r="B16" s="294" t="s">
        <v>344</v>
      </c>
      <c r="C16" s="291">
        <v>1</v>
      </c>
      <c r="D16" s="291">
        <v>2</v>
      </c>
      <c r="E16" s="291">
        <v>1</v>
      </c>
      <c r="F16" s="291"/>
      <c r="G16" s="291"/>
      <c r="H16" s="291"/>
      <c r="I16" s="291">
        <v>1</v>
      </c>
      <c r="J16" s="291">
        <v>2</v>
      </c>
      <c r="K16" s="291">
        <v>1</v>
      </c>
      <c r="L16" s="407">
        <f t="shared" si="2"/>
        <v>1</v>
      </c>
      <c r="M16" s="291"/>
      <c r="N16" s="291"/>
      <c r="O16" s="291">
        <v>1</v>
      </c>
      <c r="P16" s="407">
        <f t="shared" si="3"/>
        <v>1</v>
      </c>
      <c r="Q16" s="291">
        <v>1</v>
      </c>
      <c r="R16" s="291"/>
      <c r="S16" s="407">
        <f t="shared" si="1"/>
        <v>1</v>
      </c>
      <c r="T16" s="291">
        <v>1</v>
      </c>
      <c r="U16" s="291"/>
    </row>
    <row r="17" spans="1:21" s="292" customFormat="1" ht="22.5" customHeight="1">
      <c r="A17" s="293">
        <v>8</v>
      </c>
      <c r="B17" s="294" t="s">
        <v>345</v>
      </c>
      <c r="C17" s="291"/>
      <c r="D17" s="291"/>
      <c r="E17" s="291"/>
      <c r="F17" s="291"/>
      <c r="G17" s="291"/>
      <c r="H17" s="291"/>
      <c r="I17" s="291"/>
      <c r="J17" s="291"/>
      <c r="K17" s="291"/>
      <c r="L17" s="407">
        <f t="shared" si="2"/>
        <v>0</v>
      </c>
      <c r="M17" s="291"/>
      <c r="N17" s="291"/>
      <c r="O17" s="291"/>
      <c r="P17" s="407">
        <f t="shared" si="3"/>
        <v>0</v>
      </c>
      <c r="Q17" s="291"/>
      <c r="R17" s="291"/>
      <c r="S17" s="407">
        <f t="shared" si="1"/>
        <v>0</v>
      </c>
      <c r="T17" s="291"/>
      <c r="U17" s="291"/>
    </row>
    <row r="18" spans="1:21" s="292" customFormat="1" ht="22.5" customHeight="1">
      <c r="A18" s="293">
        <v>9</v>
      </c>
      <c r="B18" s="294" t="s">
        <v>346</v>
      </c>
      <c r="C18" s="291"/>
      <c r="D18" s="291"/>
      <c r="E18" s="291"/>
      <c r="F18" s="291"/>
      <c r="G18" s="291"/>
      <c r="H18" s="291"/>
      <c r="I18" s="291"/>
      <c r="J18" s="291"/>
      <c r="K18" s="291"/>
      <c r="L18" s="407">
        <f t="shared" si="2"/>
        <v>0</v>
      </c>
      <c r="M18" s="291"/>
      <c r="N18" s="291"/>
      <c r="O18" s="291"/>
      <c r="P18" s="407">
        <f t="shared" si="3"/>
        <v>0</v>
      </c>
      <c r="Q18" s="291"/>
      <c r="R18" s="291"/>
      <c r="S18" s="407">
        <f t="shared" si="1"/>
        <v>0</v>
      </c>
      <c r="T18" s="291"/>
      <c r="U18" s="291"/>
    </row>
    <row r="19" spans="1:21" s="292" customFormat="1" ht="22.5" customHeight="1">
      <c r="A19" s="293">
        <v>10</v>
      </c>
      <c r="B19" s="294" t="s">
        <v>347</v>
      </c>
      <c r="C19" s="291">
        <v>1</v>
      </c>
      <c r="D19" s="291">
        <v>1</v>
      </c>
      <c r="E19" s="291">
        <v>1</v>
      </c>
      <c r="F19" s="291"/>
      <c r="G19" s="291"/>
      <c r="H19" s="291"/>
      <c r="I19" s="291">
        <v>1</v>
      </c>
      <c r="J19" s="291">
        <v>1</v>
      </c>
      <c r="K19" s="291">
        <v>1</v>
      </c>
      <c r="L19" s="407">
        <f t="shared" si="2"/>
        <v>1</v>
      </c>
      <c r="M19" s="291">
        <v>1</v>
      </c>
      <c r="N19" s="291"/>
      <c r="O19" s="291"/>
      <c r="P19" s="407">
        <f t="shared" si="3"/>
        <v>1</v>
      </c>
      <c r="Q19" s="291">
        <v>1</v>
      </c>
      <c r="R19" s="291"/>
      <c r="S19" s="407">
        <f t="shared" si="1"/>
        <v>1</v>
      </c>
      <c r="T19" s="291">
        <v>1</v>
      </c>
      <c r="U19" s="291"/>
    </row>
    <row r="20" spans="1:22" s="352" customFormat="1" ht="17.25" customHeight="1">
      <c r="A20" s="346"/>
      <c r="B20" s="608" t="str">
        <f>TT!C7</f>
        <v>Quảng Trị, ngày 04 tháng 10 năm 2021</v>
      </c>
      <c r="C20" s="608"/>
      <c r="D20" s="608"/>
      <c r="E20" s="608"/>
      <c r="F20" s="608"/>
      <c r="G20" s="608"/>
      <c r="H20" s="347"/>
      <c r="I20" s="347"/>
      <c r="J20" s="347"/>
      <c r="K20" s="348"/>
      <c r="L20" s="349"/>
      <c r="M20" s="349"/>
      <c r="N20" s="348"/>
      <c r="O20" s="637" t="str">
        <f>TT!C4</f>
        <v>Quảng Trị, ngày 04 tháng 10 năm 2021</v>
      </c>
      <c r="P20" s="637"/>
      <c r="Q20" s="637"/>
      <c r="R20" s="637"/>
      <c r="S20" s="637"/>
      <c r="T20" s="637"/>
      <c r="U20" s="351"/>
      <c r="V20" s="350"/>
    </row>
    <row r="21" spans="1:22" ht="36.75" customHeight="1">
      <c r="A21" s="125"/>
      <c r="B21" s="599" t="s">
        <v>290</v>
      </c>
      <c r="C21" s="599"/>
      <c r="D21" s="599"/>
      <c r="E21" s="599"/>
      <c r="F21" s="599"/>
      <c r="G21" s="599"/>
      <c r="H21" s="263"/>
      <c r="I21" s="263"/>
      <c r="J21" s="263"/>
      <c r="K21" s="288"/>
      <c r="L21" s="288"/>
      <c r="M21" s="288"/>
      <c r="N21" s="289"/>
      <c r="O21" s="638" t="str">
        <f>TT!C5</f>
        <v>KT.CỤC TRƯỞNG
PHÓ CỤC TRƯỞNG</v>
      </c>
      <c r="P21" s="638"/>
      <c r="Q21" s="638"/>
      <c r="R21" s="638"/>
      <c r="S21" s="638"/>
      <c r="T21" s="638"/>
      <c r="U21" s="252"/>
      <c r="V21" s="287"/>
    </row>
    <row r="22" spans="1:22" ht="17.25" customHeight="1">
      <c r="A22" s="3"/>
      <c r="B22" s="251"/>
      <c r="C22" s="251"/>
      <c r="D22" s="252"/>
      <c r="E22" s="252"/>
      <c r="F22" s="252"/>
      <c r="G22" s="251"/>
      <c r="H22" s="251"/>
      <c r="I22" s="251"/>
      <c r="J22" s="251"/>
      <c r="K22" s="252"/>
      <c r="L22" s="252"/>
      <c r="M22" s="252"/>
      <c r="N22" s="252"/>
      <c r="O22" s="252"/>
      <c r="P22" s="264"/>
      <c r="Q22" s="264"/>
      <c r="R22" s="264"/>
      <c r="S22" s="252"/>
      <c r="T22" s="252"/>
      <c r="U22" s="252"/>
      <c r="V22" s="3"/>
    </row>
    <row r="23" spans="1:22" ht="17.25" customHeight="1">
      <c r="A23" s="3"/>
      <c r="B23" s="251"/>
      <c r="C23" s="251"/>
      <c r="D23" s="252"/>
      <c r="E23" s="252"/>
      <c r="F23" s="252"/>
      <c r="G23" s="251"/>
      <c r="H23" s="251"/>
      <c r="I23" s="251"/>
      <c r="J23" s="251"/>
      <c r="K23" s="252"/>
      <c r="L23" s="252"/>
      <c r="M23" s="252"/>
      <c r="N23" s="252"/>
      <c r="O23" s="252"/>
      <c r="P23" s="269"/>
      <c r="Q23" s="269"/>
      <c r="R23" s="269"/>
      <c r="S23" s="269"/>
      <c r="T23" s="269"/>
      <c r="U23" s="269"/>
      <c r="V23" s="3"/>
    </row>
    <row r="24" spans="1:22" ht="17.25" customHeight="1">
      <c r="A24" s="3"/>
      <c r="B24" s="251"/>
      <c r="C24" s="251"/>
      <c r="D24" s="252"/>
      <c r="E24" s="252"/>
      <c r="F24" s="252"/>
      <c r="G24" s="251"/>
      <c r="H24" s="251"/>
      <c r="I24" s="251"/>
      <c r="J24" s="251"/>
      <c r="K24" s="252"/>
      <c r="L24" s="252"/>
      <c r="M24" s="252"/>
      <c r="N24" s="252"/>
      <c r="O24" s="252"/>
      <c r="P24" s="269"/>
      <c r="Q24" s="269"/>
      <c r="R24" s="269"/>
      <c r="S24" s="269"/>
      <c r="T24" s="269"/>
      <c r="U24" s="269"/>
      <c r="V24" s="3"/>
    </row>
    <row r="25" spans="1:22" ht="17.25" customHeight="1">
      <c r="A25" s="3"/>
      <c r="B25" s="600" t="str">
        <f>TT!C6</f>
        <v>Nguyễn Minh Tuệ</v>
      </c>
      <c r="C25" s="600"/>
      <c r="D25" s="600"/>
      <c r="E25" s="600"/>
      <c r="F25" s="600"/>
      <c r="G25" s="600"/>
      <c r="H25" s="264"/>
      <c r="I25" s="264"/>
      <c r="J25" s="264"/>
      <c r="K25" s="252"/>
      <c r="L25" s="252"/>
      <c r="M25" s="252"/>
      <c r="N25" s="252"/>
      <c r="O25" s="600" t="str">
        <f>TT!C3</f>
        <v>Mai Anh Tuấn</v>
      </c>
      <c r="P25" s="600"/>
      <c r="Q25" s="600"/>
      <c r="R25" s="600"/>
      <c r="S25" s="600"/>
      <c r="T25" s="600"/>
      <c r="U25" s="252"/>
      <c r="V25" s="3"/>
    </row>
    <row r="26" spans="1:21" ht="17.25" customHeight="1">
      <c r="A26" s="269"/>
      <c r="B26" s="269"/>
      <c r="C26" s="269"/>
      <c r="D26" s="269"/>
      <c r="E26" s="269"/>
      <c r="F26" s="269"/>
      <c r="G26" s="269"/>
      <c r="H26" s="269"/>
      <c r="I26" s="269"/>
      <c r="J26" s="269"/>
      <c r="K26" s="269"/>
      <c r="L26" s="269"/>
      <c r="M26" s="269"/>
      <c r="N26" s="269"/>
      <c r="O26" s="269"/>
      <c r="P26" s="251"/>
      <c r="Q26" s="251"/>
      <c r="R26" s="251"/>
      <c r="S26" s="252"/>
      <c r="T26" s="252"/>
      <c r="U26" s="252"/>
    </row>
    <row r="27" spans="1:21" ht="16.5">
      <c r="A27" s="269"/>
      <c r="B27" s="269"/>
      <c r="C27" s="269"/>
      <c r="D27" s="269"/>
      <c r="E27" s="269"/>
      <c r="F27" s="269"/>
      <c r="G27" s="269"/>
      <c r="H27" s="269"/>
      <c r="I27" s="269"/>
      <c r="J27" s="269"/>
      <c r="K27" s="269"/>
      <c r="L27" s="269"/>
      <c r="M27" s="269"/>
      <c r="N27" s="269"/>
      <c r="O27" s="269"/>
      <c r="P27" s="264"/>
      <c r="Q27" s="264"/>
      <c r="R27" s="264"/>
      <c r="S27" s="252"/>
      <c r="T27" s="252"/>
      <c r="U27" s="252"/>
    </row>
  </sheetData>
  <sheetProtection/>
  <mergeCells count="42">
    <mergeCell ref="L5:L7"/>
    <mergeCell ref="M6:M7"/>
    <mergeCell ref="S6:S7"/>
    <mergeCell ref="T6:T7"/>
    <mergeCell ref="U6:U7"/>
    <mergeCell ref="N6:N7"/>
    <mergeCell ref="O6:O7"/>
    <mergeCell ref="P5:P7"/>
    <mergeCell ref="Q6:Q7"/>
    <mergeCell ref="R6:R7"/>
    <mergeCell ref="I6:I7"/>
    <mergeCell ref="J6:J7"/>
    <mergeCell ref="K6:K7"/>
    <mergeCell ref="G6:G7"/>
    <mergeCell ref="H6:H7"/>
    <mergeCell ref="A8:B8"/>
    <mergeCell ref="A9:B9"/>
    <mergeCell ref="A3:A7"/>
    <mergeCell ref="B3:B7"/>
    <mergeCell ref="C6:C7"/>
    <mergeCell ref="B20:G20"/>
    <mergeCell ref="B21:G21"/>
    <mergeCell ref="B25:G25"/>
    <mergeCell ref="O20:T20"/>
    <mergeCell ref="O21:T21"/>
    <mergeCell ref="O25:T25"/>
    <mergeCell ref="D6:D7"/>
    <mergeCell ref="A1:E1"/>
    <mergeCell ref="Q1:U1"/>
    <mergeCell ref="Q2:U2"/>
    <mergeCell ref="C3:E5"/>
    <mergeCell ref="F3:H5"/>
    <mergeCell ref="I3:K5"/>
    <mergeCell ref="L3:R3"/>
    <mergeCell ref="S3:U5"/>
    <mergeCell ref="L4:O4"/>
    <mergeCell ref="P4:R4"/>
    <mergeCell ref="M5:O5"/>
    <mergeCell ref="F1:P1"/>
    <mergeCell ref="Q5:R5"/>
    <mergeCell ref="E6:E7"/>
    <mergeCell ref="F6:F7"/>
  </mergeCells>
  <printOptions/>
  <pageMargins left="0.33" right="0.3" top="0.39" bottom="0.36" header="0.31496062992126" footer="0.31496062992126"/>
  <pageSetup horizontalDpi="600" verticalDpi="600" orientation="landscape" paperSize="9" scale="95" r:id="rId1"/>
</worksheet>
</file>

<file path=xl/worksheets/sheet17.xml><?xml version="1.0" encoding="utf-8"?>
<worksheet xmlns="http://schemas.openxmlformats.org/spreadsheetml/2006/main" xmlns:r="http://schemas.openxmlformats.org/officeDocument/2006/relationships">
  <sheetPr>
    <tabColor rgb="FF0070C0"/>
  </sheetPr>
  <dimension ref="A1:Y28"/>
  <sheetViews>
    <sheetView view="pageBreakPreview" zoomScaleSheetLayoutView="100" zoomScalePageLayoutView="0" workbookViewId="0" topLeftCell="A7">
      <selection activeCell="B12" sqref="B12:B20"/>
    </sheetView>
  </sheetViews>
  <sheetFormatPr defaultColWidth="9.00390625" defaultRowHeight="15.75"/>
  <cols>
    <col min="1" max="1" width="3.75390625" style="126" customWidth="1"/>
    <col min="2" max="2" width="26.375" style="126" customWidth="1"/>
    <col min="3" max="3" width="5.75390625" style="1" customWidth="1"/>
    <col min="4" max="4" width="5.00390625" style="1" customWidth="1"/>
    <col min="5" max="6" width="5.75390625" style="1" customWidth="1"/>
    <col min="7" max="7" width="4.875" style="1" customWidth="1"/>
    <col min="8" max="16" width="5.75390625" style="1" customWidth="1"/>
    <col min="17" max="17" width="5.25390625" style="1" customWidth="1"/>
    <col min="18" max="18" width="6.25390625" style="1" customWidth="1"/>
    <col min="19" max="19" width="5.875" style="1" customWidth="1"/>
    <col min="20" max="20" width="6.625" style="1" customWidth="1"/>
    <col min="21" max="21" width="4.75390625" style="1" customWidth="1"/>
    <col min="22" max="23" width="5.50390625" style="1" customWidth="1"/>
    <col min="24" max="24" width="5.00390625" style="1" customWidth="1"/>
    <col min="25" max="16384" width="9.00390625" style="1" customWidth="1"/>
  </cols>
  <sheetData>
    <row r="1" spans="1:24" ht="64.5" customHeight="1">
      <c r="A1" s="466" t="s">
        <v>333</v>
      </c>
      <c r="B1" s="466"/>
      <c r="C1" s="466"/>
      <c r="D1" s="466"/>
      <c r="E1" s="466"/>
      <c r="F1" s="420" t="s">
        <v>419</v>
      </c>
      <c r="G1" s="420"/>
      <c r="H1" s="420"/>
      <c r="I1" s="420"/>
      <c r="J1" s="420"/>
      <c r="K1" s="420"/>
      <c r="L1" s="420"/>
      <c r="M1" s="420"/>
      <c r="N1" s="420"/>
      <c r="O1" s="420"/>
      <c r="P1" s="420"/>
      <c r="Q1" s="420"/>
      <c r="R1" s="463" t="str">
        <f>TT!C2</f>
        <v>Đơn vị  báo cáo: 
Đơn vị nhận báo cáo: </v>
      </c>
      <c r="S1" s="463"/>
      <c r="T1" s="463"/>
      <c r="U1" s="463"/>
      <c r="V1" s="463"/>
      <c r="W1" s="463"/>
      <c r="X1" s="463"/>
    </row>
    <row r="2" spans="1:24" ht="14.25" customHeight="1">
      <c r="A2" s="25"/>
      <c r="B2" s="3"/>
      <c r="C2" s="3"/>
      <c r="D2" s="3"/>
      <c r="E2" s="37"/>
      <c r="F2" s="42"/>
      <c r="G2" s="42"/>
      <c r="H2" s="642"/>
      <c r="I2" s="642"/>
      <c r="J2" s="174"/>
      <c r="K2" s="122"/>
      <c r="L2" s="643"/>
      <c r="M2" s="643"/>
      <c r="N2" s="643"/>
      <c r="O2" s="643"/>
      <c r="P2" s="643"/>
      <c r="Q2" s="123"/>
      <c r="R2" s="644"/>
      <c r="S2" s="644"/>
      <c r="T2" s="644"/>
      <c r="U2" s="644"/>
      <c r="V2" s="644"/>
      <c r="W2" s="644"/>
      <c r="X2" s="644"/>
    </row>
    <row r="3" spans="1:24" s="124" customFormat="1" ht="15.75" customHeight="1">
      <c r="A3" s="552" t="s">
        <v>238</v>
      </c>
      <c r="B3" s="651" t="s">
        <v>157</v>
      </c>
      <c r="C3" s="652" t="s">
        <v>294</v>
      </c>
      <c r="D3" s="653"/>
      <c r="E3" s="653"/>
      <c r="F3" s="653"/>
      <c r="G3" s="653"/>
      <c r="H3" s="653"/>
      <c r="I3" s="653"/>
      <c r="J3" s="654"/>
      <c r="K3" s="645" t="s">
        <v>314</v>
      </c>
      <c r="L3" s="646"/>
      <c r="M3" s="646"/>
      <c r="N3" s="646"/>
      <c r="O3" s="646"/>
      <c r="P3" s="646"/>
      <c r="Q3" s="647"/>
      <c r="R3" s="648" t="s">
        <v>315</v>
      </c>
      <c r="S3" s="648"/>
      <c r="T3" s="648"/>
      <c r="U3" s="648"/>
      <c r="V3" s="648"/>
      <c r="W3" s="648"/>
      <c r="X3" s="648"/>
    </row>
    <row r="4" spans="1:24" s="124" customFormat="1" ht="39.75" customHeight="1">
      <c r="A4" s="552"/>
      <c r="B4" s="651"/>
      <c r="C4" s="552" t="s">
        <v>239</v>
      </c>
      <c r="D4" s="552" t="s">
        <v>240</v>
      </c>
      <c r="E4" s="552"/>
      <c r="F4" s="552"/>
      <c r="G4" s="552"/>
      <c r="H4" s="552" t="s">
        <v>241</v>
      </c>
      <c r="I4" s="552"/>
      <c r="J4" s="552"/>
      <c r="K4" s="649" t="s">
        <v>242</v>
      </c>
      <c r="L4" s="649" t="s">
        <v>243</v>
      </c>
      <c r="M4" s="649"/>
      <c r="N4" s="649"/>
      <c r="O4" s="649" t="s">
        <v>244</v>
      </c>
      <c r="P4" s="649"/>
      <c r="Q4" s="649"/>
      <c r="R4" s="649" t="s">
        <v>245</v>
      </c>
      <c r="S4" s="649" t="s">
        <v>246</v>
      </c>
      <c r="T4" s="649"/>
      <c r="U4" s="649"/>
      <c r="V4" s="649" t="s">
        <v>247</v>
      </c>
      <c r="W4" s="649"/>
      <c r="X4" s="649"/>
    </row>
    <row r="5" spans="1:24" s="124" customFormat="1" ht="17.25" customHeight="1">
      <c r="A5" s="552"/>
      <c r="B5" s="651"/>
      <c r="C5" s="552"/>
      <c r="D5" s="552" t="s">
        <v>248</v>
      </c>
      <c r="E5" s="552" t="s">
        <v>249</v>
      </c>
      <c r="F5" s="552" t="s">
        <v>250</v>
      </c>
      <c r="G5" s="552" t="s">
        <v>235</v>
      </c>
      <c r="H5" s="552" t="s">
        <v>251</v>
      </c>
      <c r="I5" s="552" t="s">
        <v>252</v>
      </c>
      <c r="J5" s="552" t="s">
        <v>253</v>
      </c>
      <c r="K5" s="649"/>
      <c r="L5" s="649" t="s">
        <v>251</v>
      </c>
      <c r="M5" s="649" t="s">
        <v>252</v>
      </c>
      <c r="N5" s="552" t="s">
        <v>253</v>
      </c>
      <c r="O5" s="649" t="s">
        <v>251</v>
      </c>
      <c r="P5" s="649" t="s">
        <v>252</v>
      </c>
      <c r="Q5" s="552" t="s">
        <v>253</v>
      </c>
      <c r="R5" s="649"/>
      <c r="S5" s="649" t="s">
        <v>251</v>
      </c>
      <c r="T5" s="649" t="s">
        <v>252</v>
      </c>
      <c r="U5" s="552" t="s">
        <v>253</v>
      </c>
      <c r="V5" s="649" t="s">
        <v>251</v>
      </c>
      <c r="W5" s="649" t="s">
        <v>252</v>
      </c>
      <c r="X5" s="552" t="s">
        <v>253</v>
      </c>
    </row>
    <row r="6" spans="1:24" s="124" customFormat="1" ht="17.25" customHeight="1">
      <c r="A6" s="552"/>
      <c r="B6" s="651"/>
      <c r="C6" s="552"/>
      <c r="D6" s="552"/>
      <c r="E6" s="552"/>
      <c r="F6" s="552"/>
      <c r="G6" s="552"/>
      <c r="H6" s="552"/>
      <c r="I6" s="552"/>
      <c r="J6" s="552"/>
      <c r="K6" s="649"/>
      <c r="L6" s="649"/>
      <c r="M6" s="649"/>
      <c r="N6" s="552"/>
      <c r="O6" s="649"/>
      <c r="P6" s="649"/>
      <c r="Q6" s="552"/>
      <c r="R6" s="649"/>
      <c r="S6" s="649"/>
      <c r="T6" s="649"/>
      <c r="U6" s="552"/>
      <c r="V6" s="649"/>
      <c r="W6" s="649"/>
      <c r="X6" s="552"/>
    </row>
    <row r="7" spans="1:24" ht="17.25" customHeight="1">
      <c r="A7" s="552"/>
      <c r="B7" s="651"/>
      <c r="C7" s="552"/>
      <c r="D7" s="552"/>
      <c r="E7" s="552"/>
      <c r="F7" s="552"/>
      <c r="G7" s="552"/>
      <c r="H7" s="552"/>
      <c r="I7" s="552"/>
      <c r="J7" s="552"/>
      <c r="K7" s="649"/>
      <c r="L7" s="649"/>
      <c r="M7" s="649"/>
      <c r="N7" s="552"/>
      <c r="O7" s="649"/>
      <c r="P7" s="649"/>
      <c r="Q7" s="552"/>
      <c r="R7" s="649"/>
      <c r="S7" s="649"/>
      <c r="T7" s="649"/>
      <c r="U7" s="552"/>
      <c r="V7" s="649"/>
      <c r="W7" s="649"/>
      <c r="X7" s="552"/>
    </row>
    <row r="8" spans="1:24" ht="17.25" customHeight="1">
      <c r="A8" s="551" t="s">
        <v>3</v>
      </c>
      <c r="B8" s="655"/>
      <c r="C8" s="118">
        <v>1</v>
      </c>
      <c r="D8" s="118">
        <v>2</v>
      </c>
      <c r="E8" s="118" t="s">
        <v>19</v>
      </c>
      <c r="F8" s="118">
        <v>4</v>
      </c>
      <c r="G8" s="118">
        <v>5</v>
      </c>
      <c r="H8" s="118">
        <v>6</v>
      </c>
      <c r="I8" s="118">
        <v>7</v>
      </c>
      <c r="J8" s="118">
        <v>8</v>
      </c>
      <c r="K8" s="118">
        <v>9</v>
      </c>
      <c r="L8" s="118">
        <v>10</v>
      </c>
      <c r="M8" s="118">
        <v>11</v>
      </c>
      <c r="N8" s="118">
        <v>12</v>
      </c>
      <c r="O8" s="118">
        <v>13</v>
      </c>
      <c r="P8" s="118">
        <v>14</v>
      </c>
      <c r="Q8" s="118">
        <v>15</v>
      </c>
      <c r="R8" s="118">
        <v>16</v>
      </c>
      <c r="S8" s="118">
        <v>17</v>
      </c>
      <c r="T8" s="118">
        <v>18</v>
      </c>
      <c r="U8" s="118">
        <v>19</v>
      </c>
      <c r="V8" s="118">
        <v>20</v>
      </c>
      <c r="W8" s="118">
        <v>21</v>
      </c>
      <c r="X8" s="118">
        <v>22</v>
      </c>
    </row>
    <row r="9" spans="1:24" s="301" customFormat="1" ht="21" customHeight="1">
      <c r="A9" s="650" t="s">
        <v>254</v>
      </c>
      <c r="B9" s="650"/>
      <c r="C9" s="297">
        <f>SUM(C10:C11)</f>
        <v>1</v>
      </c>
      <c r="D9" s="297">
        <f aca="true" t="shared" si="0" ref="D9:X9">SUM(D10:D11)</f>
        <v>0</v>
      </c>
      <c r="E9" s="297">
        <f t="shared" si="0"/>
        <v>1</v>
      </c>
      <c r="F9" s="297">
        <f t="shared" si="0"/>
        <v>0</v>
      </c>
      <c r="G9" s="297">
        <f t="shared" si="0"/>
        <v>0</v>
      </c>
      <c r="H9" s="297">
        <f t="shared" si="0"/>
        <v>1</v>
      </c>
      <c r="I9" s="297">
        <f t="shared" si="0"/>
        <v>0</v>
      </c>
      <c r="J9" s="297">
        <f t="shared" si="0"/>
        <v>0</v>
      </c>
      <c r="K9" s="297">
        <f t="shared" si="0"/>
        <v>0</v>
      </c>
      <c r="L9" s="297">
        <f t="shared" si="0"/>
        <v>0</v>
      </c>
      <c r="M9" s="297">
        <f t="shared" si="0"/>
        <v>0</v>
      </c>
      <c r="N9" s="297">
        <f t="shared" si="0"/>
        <v>0</v>
      </c>
      <c r="O9" s="297">
        <f t="shared" si="0"/>
        <v>0</v>
      </c>
      <c r="P9" s="297">
        <f t="shared" si="0"/>
        <v>0</v>
      </c>
      <c r="Q9" s="297">
        <f t="shared" si="0"/>
        <v>0</v>
      </c>
      <c r="R9" s="297">
        <f t="shared" si="0"/>
        <v>14</v>
      </c>
      <c r="S9" s="297">
        <f t="shared" si="0"/>
        <v>11</v>
      </c>
      <c r="T9" s="297">
        <f t="shared" si="0"/>
        <v>0</v>
      </c>
      <c r="U9" s="297">
        <f t="shared" si="0"/>
        <v>0</v>
      </c>
      <c r="V9" s="297">
        <f t="shared" si="0"/>
        <v>3</v>
      </c>
      <c r="W9" s="297">
        <f t="shared" si="0"/>
        <v>0</v>
      </c>
      <c r="X9" s="297">
        <f t="shared" si="0"/>
        <v>0</v>
      </c>
    </row>
    <row r="10" spans="1:24" s="301" customFormat="1" ht="21" customHeight="1">
      <c r="A10" s="302" t="s">
        <v>0</v>
      </c>
      <c r="B10" s="303" t="s">
        <v>255</v>
      </c>
      <c r="C10" s="297">
        <f aca="true" t="shared" si="1" ref="C10:C20">IF(SUM(D10:G10)=SUM(H10:J10),SUM(D10:G10),"Kiểm tra lại")</f>
        <v>0</v>
      </c>
      <c r="D10" s="297"/>
      <c r="E10" s="297"/>
      <c r="F10" s="297"/>
      <c r="G10" s="297"/>
      <c r="H10" s="297"/>
      <c r="I10" s="297"/>
      <c r="J10" s="297"/>
      <c r="K10" s="297">
        <f aca="true" t="shared" si="2" ref="K10:K20">SUM(L10:Q10)</f>
        <v>0</v>
      </c>
      <c r="L10" s="297"/>
      <c r="M10" s="297"/>
      <c r="N10" s="297"/>
      <c r="O10" s="297"/>
      <c r="P10" s="297"/>
      <c r="Q10" s="297"/>
      <c r="R10" s="409">
        <f aca="true" t="shared" si="3" ref="R10:R20">SUM(S10:X10)</f>
        <v>1</v>
      </c>
      <c r="S10" s="409">
        <v>1</v>
      </c>
      <c r="T10" s="409"/>
      <c r="U10" s="297"/>
      <c r="V10" s="409"/>
      <c r="W10" s="297"/>
      <c r="X10" s="409"/>
    </row>
    <row r="11" spans="1:24" s="301" customFormat="1" ht="21" customHeight="1">
      <c r="A11" s="302" t="s">
        <v>1</v>
      </c>
      <c r="B11" s="303" t="s">
        <v>8</v>
      </c>
      <c r="C11" s="297">
        <f>SUM(C12:C20)</f>
        <v>1</v>
      </c>
      <c r="D11" s="297">
        <f aca="true" t="shared" si="4" ref="D11:X11">SUM(D12:D20)</f>
        <v>0</v>
      </c>
      <c r="E11" s="297">
        <f t="shared" si="4"/>
        <v>1</v>
      </c>
      <c r="F11" s="297">
        <f t="shared" si="4"/>
        <v>0</v>
      </c>
      <c r="G11" s="297">
        <f t="shared" si="4"/>
        <v>0</v>
      </c>
      <c r="H11" s="297">
        <f t="shared" si="4"/>
        <v>1</v>
      </c>
      <c r="I11" s="297">
        <f t="shared" si="4"/>
        <v>0</v>
      </c>
      <c r="J11" s="297">
        <f t="shared" si="4"/>
        <v>0</v>
      </c>
      <c r="K11" s="297">
        <f t="shared" si="4"/>
        <v>0</v>
      </c>
      <c r="L11" s="297">
        <f t="shared" si="4"/>
        <v>0</v>
      </c>
      <c r="M11" s="297">
        <f t="shared" si="4"/>
        <v>0</v>
      </c>
      <c r="N11" s="297">
        <f t="shared" si="4"/>
        <v>0</v>
      </c>
      <c r="O11" s="297">
        <f t="shared" si="4"/>
        <v>0</v>
      </c>
      <c r="P11" s="297">
        <f t="shared" si="4"/>
        <v>0</v>
      </c>
      <c r="Q11" s="297">
        <f t="shared" si="4"/>
        <v>0</v>
      </c>
      <c r="R11" s="297">
        <f t="shared" si="4"/>
        <v>13</v>
      </c>
      <c r="S11" s="297">
        <f>SUM(S12:S20)</f>
        <v>10</v>
      </c>
      <c r="T11" s="297">
        <f t="shared" si="4"/>
        <v>0</v>
      </c>
      <c r="U11" s="297">
        <f t="shared" si="4"/>
        <v>0</v>
      </c>
      <c r="V11" s="297">
        <f t="shared" si="4"/>
        <v>3</v>
      </c>
      <c r="W11" s="297">
        <f t="shared" si="4"/>
        <v>0</v>
      </c>
      <c r="X11" s="297">
        <f t="shared" si="4"/>
        <v>0</v>
      </c>
    </row>
    <row r="12" spans="1:24" s="301" customFormat="1" ht="21" customHeight="1">
      <c r="A12" s="304" t="s">
        <v>13</v>
      </c>
      <c r="B12" s="408" t="s">
        <v>339</v>
      </c>
      <c r="C12" s="297">
        <f t="shared" si="1"/>
        <v>0</v>
      </c>
      <c r="D12" s="297"/>
      <c r="E12" s="297"/>
      <c r="F12" s="297"/>
      <c r="G12" s="297"/>
      <c r="H12" s="297"/>
      <c r="I12" s="297"/>
      <c r="J12" s="297"/>
      <c r="K12" s="297">
        <f t="shared" si="2"/>
        <v>0</v>
      </c>
      <c r="L12" s="297"/>
      <c r="M12" s="297"/>
      <c r="N12" s="297"/>
      <c r="O12" s="297"/>
      <c r="P12" s="297"/>
      <c r="Q12" s="297"/>
      <c r="R12" s="409">
        <f t="shared" si="3"/>
        <v>1</v>
      </c>
      <c r="S12" s="409">
        <v>1</v>
      </c>
      <c r="T12" s="409"/>
      <c r="U12" s="297"/>
      <c r="V12" s="409"/>
      <c r="W12" s="297"/>
      <c r="X12" s="409"/>
    </row>
    <row r="13" spans="1:24" s="301" customFormat="1" ht="21" customHeight="1">
      <c r="A13" s="304" t="s">
        <v>14</v>
      </c>
      <c r="B13" s="408" t="s">
        <v>340</v>
      </c>
      <c r="C13" s="297">
        <f t="shared" si="1"/>
        <v>0</v>
      </c>
      <c r="D13" s="297"/>
      <c r="E13" s="297"/>
      <c r="F13" s="297"/>
      <c r="G13" s="297"/>
      <c r="H13" s="410"/>
      <c r="I13" s="410"/>
      <c r="J13" s="410"/>
      <c r="K13" s="297">
        <f t="shared" si="2"/>
        <v>0</v>
      </c>
      <c r="L13" s="410"/>
      <c r="M13" s="410"/>
      <c r="N13" s="410"/>
      <c r="O13" s="410"/>
      <c r="P13" s="410"/>
      <c r="Q13" s="410"/>
      <c r="R13" s="409">
        <f t="shared" si="3"/>
        <v>1</v>
      </c>
      <c r="S13" s="409">
        <v>1</v>
      </c>
      <c r="T13" s="409"/>
      <c r="U13" s="410"/>
      <c r="V13" s="409"/>
      <c r="W13" s="410"/>
      <c r="X13" s="409"/>
    </row>
    <row r="14" spans="1:24" s="301" customFormat="1" ht="21" customHeight="1">
      <c r="A14" s="304" t="s">
        <v>19</v>
      </c>
      <c r="B14" s="408" t="s">
        <v>341</v>
      </c>
      <c r="C14" s="297">
        <f t="shared" si="1"/>
        <v>0</v>
      </c>
      <c r="D14" s="297"/>
      <c r="E14" s="297"/>
      <c r="F14" s="297"/>
      <c r="G14" s="297"/>
      <c r="H14" s="410"/>
      <c r="I14" s="410"/>
      <c r="J14" s="410"/>
      <c r="K14" s="297">
        <f t="shared" si="2"/>
        <v>0</v>
      </c>
      <c r="L14" s="410"/>
      <c r="M14" s="410"/>
      <c r="N14" s="410"/>
      <c r="O14" s="410"/>
      <c r="P14" s="410"/>
      <c r="Q14" s="410"/>
      <c r="R14" s="409">
        <f t="shared" si="3"/>
        <v>2</v>
      </c>
      <c r="S14" s="409">
        <v>2</v>
      </c>
      <c r="T14" s="409"/>
      <c r="U14" s="410"/>
      <c r="V14" s="409"/>
      <c r="W14" s="410"/>
      <c r="X14" s="409"/>
    </row>
    <row r="15" spans="1:24" s="301" customFormat="1" ht="21" customHeight="1">
      <c r="A15" s="304" t="s">
        <v>22</v>
      </c>
      <c r="B15" s="408" t="s">
        <v>342</v>
      </c>
      <c r="C15" s="297">
        <f t="shared" si="1"/>
        <v>0</v>
      </c>
      <c r="D15" s="297"/>
      <c r="E15" s="297"/>
      <c r="F15" s="297"/>
      <c r="G15" s="297"/>
      <c r="H15" s="410"/>
      <c r="I15" s="410"/>
      <c r="J15" s="410"/>
      <c r="K15" s="297">
        <f t="shared" si="2"/>
        <v>0</v>
      </c>
      <c r="L15" s="410"/>
      <c r="M15" s="410"/>
      <c r="N15" s="410"/>
      <c r="O15" s="410"/>
      <c r="P15" s="410"/>
      <c r="Q15" s="410"/>
      <c r="R15" s="409">
        <f t="shared" si="3"/>
        <v>2</v>
      </c>
      <c r="S15" s="409">
        <v>1</v>
      </c>
      <c r="T15" s="409"/>
      <c r="U15" s="410"/>
      <c r="V15" s="409">
        <v>1</v>
      </c>
      <c r="W15" s="410"/>
      <c r="X15" s="409"/>
    </row>
    <row r="16" spans="1:24" s="301" customFormat="1" ht="21" customHeight="1">
      <c r="A16" s="304" t="s">
        <v>23</v>
      </c>
      <c r="B16" s="408" t="s">
        <v>343</v>
      </c>
      <c r="C16" s="297">
        <f t="shared" si="1"/>
        <v>0</v>
      </c>
      <c r="D16" s="297"/>
      <c r="E16" s="297"/>
      <c r="F16" s="297"/>
      <c r="G16" s="297"/>
      <c r="H16" s="410"/>
      <c r="I16" s="410"/>
      <c r="J16" s="410"/>
      <c r="K16" s="297">
        <f t="shared" si="2"/>
        <v>0</v>
      </c>
      <c r="L16" s="410"/>
      <c r="M16" s="410"/>
      <c r="N16" s="410"/>
      <c r="O16" s="410"/>
      <c r="P16" s="410"/>
      <c r="Q16" s="410"/>
      <c r="R16" s="409">
        <f t="shared" si="3"/>
        <v>1</v>
      </c>
      <c r="S16" s="409">
        <v>1</v>
      </c>
      <c r="T16" s="409"/>
      <c r="U16" s="410"/>
      <c r="V16" s="409"/>
      <c r="W16" s="410"/>
      <c r="X16" s="409"/>
    </row>
    <row r="17" spans="1:24" s="301" customFormat="1" ht="21" customHeight="1">
      <c r="A17" s="304" t="s">
        <v>24</v>
      </c>
      <c r="B17" s="408" t="s">
        <v>344</v>
      </c>
      <c r="C17" s="297">
        <f t="shared" si="1"/>
        <v>0</v>
      </c>
      <c r="D17" s="297"/>
      <c r="E17" s="297"/>
      <c r="F17" s="297"/>
      <c r="G17" s="297"/>
      <c r="H17" s="410"/>
      <c r="I17" s="410"/>
      <c r="J17" s="410"/>
      <c r="K17" s="297">
        <f t="shared" si="2"/>
        <v>0</v>
      </c>
      <c r="L17" s="410"/>
      <c r="M17" s="410"/>
      <c r="N17" s="410"/>
      <c r="O17" s="410"/>
      <c r="P17" s="410"/>
      <c r="Q17" s="410"/>
      <c r="R17" s="409">
        <f t="shared" si="3"/>
        <v>1</v>
      </c>
      <c r="S17" s="409">
        <v>1</v>
      </c>
      <c r="T17" s="409"/>
      <c r="U17" s="410"/>
      <c r="V17" s="409"/>
      <c r="W17" s="410"/>
      <c r="X17" s="409"/>
    </row>
    <row r="18" spans="1:24" s="301" customFormat="1" ht="21" customHeight="1">
      <c r="A18" s="304" t="s">
        <v>25</v>
      </c>
      <c r="B18" s="408" t="s">
        <v>345</v>
      </c>
      <c r="C18" s="297">
        <f t="shared" si="1"/>
        <v>1</v>
      </c>
      <c r="D18" s="297"/>
      <c r="E18" s="297">
        <v>1</v>
      </c>
      <c r="F18" s="297"/>
      <c r="G18" s="297"/>
      <c r="H18" s="410">
        <v>1</v>
      </c>
      <c r="I18" s="410"/>
      <c r="J18" s="410"/>
      <c r="K18" s="297">
        <f t="shared" si="2"/>
        <v>0</v>
      </c>
      <c r="L18" s="410"/>
      <c r="M18" s="410"/>
      <c r="N18" s="410"/>
      <c r="O18" s="410"/>
      <c r="P18" s="410"/>
      <c r="Q18" s="410"/>
      <c r="R18" s="409">
        <f t="shared" si="3"/>
        <v>3</v>
      </c>
      <c r="S18" s="409">
        <v>1</v>
      </c>
      <c r="T18" s="409"/>
      <c r="U18" s="410"/>
      <c r="V18" s="409">
        <v>2</v>
      </c>
      <c r="W18" s="410"/>
      <c r="X18" s="409"/>
    </row>
    <row r="19" spans="1:24" s="301" customFormat="1" ht="21" customHeight="1">
      <c r="A19" s="304" t="s">
        <v>26</v>
      </c>
      <c r="B19" s="408" t="s">
        <v>346</v>
      </c>
      <c r="C19" s="297">
        <f t="shared" si="1"/>
        <v>0</v>
      </c>
      <c r="D19" s="297"/>
      <c r="E19" s="297"/>
      <c r="F19" s="297"/>
      <c r="G19" s="297"/>
      <c r="H19" s="410"/>
      <c r="I19" s="410"/>
      <c r="J19" s="410"/>
      <c r="K19" s="297">
        <f t="shared" si="2"/>
        <v>0</v>
      </c>
      <c r="L19" s="410"/>
      <c r="M19" s="410"/>
      <c r="N19" s="410"/>
      <c r="O19" s="410"/>
      <c r="P19" s="410"/>
      <c r="Q19" s="410"/>
      <c r="R19" s="409">
        <f t="shared" si="3"/>
        <v>1</v>
      </c>
      <c r="S19" s="409">
        <v>1</v>
      </c>
      <c r="T19" s="409"/>
      <c r="U19" s="410"/>
      <c r="V19" s="409"/>
      <c r="W19" s="410"/>
      <c r="X19" s="409"/>
    </row>
    <row r="20" spans="1:24" s="301" customFormat="1" ht="21" customHeight="1">
      <c r="A20" s="304" t="s">
        <v>27</v>
      </c>
      <c r="B20" s="408" t="s">
        <v>347</v>
      </c>
      <c r="C20" s="297">
        <f t="shared" si="1"/>
        <v>0</v>
      </c>
      <c r="D20" s="297"/>
      <c r="E20" s="297"/>
      <c r="F20" s="297"/>
      <c r="G20" s="297"/>
      <c r="H20" s="410"/>
      <c r="I20" s="410"/>
      <c r="J20" s="410"/>
      <c r="K20" s="297">
        <f t="shared" si="2"/>
        <v>0</v>
      </c>
      <c r="L20" s="410"/>
      <c r="M20" s="410"/>
      <c r="N20" s="410"/>
      <c r="O20" s="410"/>
      <c r="P20" s="410"/>
      <c r="Q20" s="410"/>
      <c r="R20" s="409">
        <f t="shared" si="3"/>
        <v>1</v>
      </c>
      <c r="S20" s="409">
        <v>1</v>
      </c>
      <c r="T20" s="409"/>
      <c r="U20" s="410"/>
      <c r="V20" s="409"/>
      <c r="W20" s="410"/>
      <c r="X20" s="409"/>
    </row>
    <row r="21" spans="1:25" s="344" customFormat="1" ht="24.75" customHeight="1">
      <c r="A21" s="346"/>
      <c r="B21" s="608" t="str">
        <f>TT!C7</f>
        <v>Quảng Trị, ngày 04 tháng 10 năm 2021</v>
      </c>
      <c r="C21" s="608"/>
      <c r="D21" s="608"/>
      <c r="E21" s="608"/>
      <c r="F21" s="608"/>
      <c r="G21" s="608"/>
      <c r="H21" s="347"/>
      <c r="I21" s="347"/>
      <c r="J21" s="347"/>
      <c r="K21" s="348"/>
      <c r="L21" s="349"/>
      <c r="M21" s="349"/>
      <c r="N21" s="348"/>
      <c r="O21" s="637" t="str">
        <f>TT!C4</f>
        <v>Quảng Trị, ngày 04 tháng 10 năm 2021</v>
      </c>
      <c r="P21" s="637"/>
      <c r="Q21" s="637"/>
      <c r="R21" s="637"/>
      <c r="S21" s="637"/>
      <c r="T21" s="637"/>
      <c r="U21" s="637"/>
      <c r="V21" s="342"/>
      <c r="W21" s="342"/>
      <c r="X21" s="342"/>
      <c r="Y21" s="353"/>
    </row>
    <row r="22" spans="1:21" ht="34.5" customHeight="1">
      <c r="A22" s="125"/>
      <c r="B22" s="599" t="s">
        <v>290</v>
      </c>
      <c r="C22" s="599"/>
      <c r="D22" s="599"/>
      <c r="E22" s="599"/>
      <c r="F22" s="599"/>
      <c r="G22" s="599"/>
      <c r="H22" s="263"/>
      <c r="I22" s="263"/>
      <c r="J22" s="263"/>
      <c r="K22" s="288"/>
      <c r="L22" s="288"/>
      <c r="M22" s="288"/>
      <c r="N22" s="289"/>
      <c r="O22" s="638" t="str">
        <f>TT!C5</f>
        <v>KT.CỤC TRƯỞNG
PHÓ CỤC TRƯỞNG</v>
      </c>
      <c r="P22" s="638"/>
      <c r="Q22" s="638"/>
      <c r="R22" s="638"/>
      <c r="S22" s="638"/>
      <c r="T22" s="638"/>
      <c r="U22" s="638"/>
    </row>
    <row r="23" spans="1:21" ht="16.5">
      <c r="A23" s="3"/>
      <c r="B23" s="251"/>
      <c r="C23" s="251"/>
      <c r="D23" s="252"/>
      <c r="E23" s="252"/>
      <c r="F23" s="252"/>
      <c r="G23" s="251"/>
      <c r="H23" s="251"/>
      <c r="I23" s="251"/>
      <c r="J23" s="251"/>
      <c r="K23" s="252"/>
      <c r="L23" s="252"/>
      <c r="M23" s="252"/>
      <c r="N23" s="252"/>
      <c r="O23" s="252"/>
      <c r="P23" s="264"/>
      <c r="Q23" s="264"/>
      <c r="R23" s="264"/>
      <c r="S23" s="252"/>
      <c r="T23" s="252"/>
      <c r="U23" s="252"/>
    </row>
    <row r="24" spans="1:21" ht="24.75" customHeight="1">
      <c r="A24" s="3"/>
      <c r="B24" s="251"/>
      <c r="C24" s="251"/>
      <c r="D24" s="252"/>
      <c r="E24" s="252"/>
      <c r="F24" s="252"/>
      <c r="G24" s="251"/>
      <c r="H24" s="251"/>
      <c r="I24" s="251"/>
      <c r="J24" s="251"/>
      <c r="K24" s="252"/>
      <c r="L24" s="252"/>
      <c r="M24" s="252"/>
      <c r="N24" s="252"/>
      <c r="O24" s="252"/>
      <c r="P24" s="269"/>
      <c r="Q24" s="269"/>
      <c r="R24" s="269"/>
      <c r="S24" s="269"/>
      <c r="T24" s="269"/>
      <c r="U24" s="269"/>
    </row>
    <row r="25" spans="1:21" ht="16.5">
      <c r="A25" s="3"/>
      <c r="B25" s="251"/>
      <c r="C25" s="251"/>
      <c r="D25" s="252"/>
      <c r="E25" s="252"/>
      <c r="F25" s="252"/>
      <c r="G25" s="251"/>
      <c r="H25" s="251"/>
      <c r="I25" s="251"/>
      <c r="J25" s="251"/>
      <c r="K25" s="252"/>
      <c r="L25" s="252"/>
      <c r="M25" s="252"/>
      <c r="N25" s="252"/>
      <c r="O25" s="252"/>
      <c r="P25" s="269"/>
      <c r="Q25" s="269"/>
      <c r="R25" s="269"/>
      <c r="S25" s="269"/>
      <c r="T25" s="269"/>
      <c r="U25" s="269"/>
    </row>
    <row r="26" spans="1:21" ht="16.5">
      <c r="A26" s="3"/>
      <c r="B26" s="600" t="str">
        <f>TT!C6</f>
        <v>Nguyễn Minh Tuệ</v>
      </c>
      <c r="C26" s="600"/>
      <c r="D26" s="600"/>
      <c r="E26" s="600"/>
      <c r="F26" s="600"/>
      <c r="G26" s="600"/>
      <c r="H26" s="264"/>
      <c r="I26" s="264"/>
      <c r="J26" s="264"/>
      <c r="K26" s="252"/>
      <c r="L26" s="252"/>
      <c r="M26" s="252"/>
      <c r="N26" s="252"/>
      <c r="O26" s="600" t="str">
        <f>TT!C3</f>
        <v>Mai Anh Tuấn</v>
      </c>
      <c r="P26" s="600"/>
      <c r="Q26" s="600"/>
      <c r="R26" s="600"/>
      <c r="S26" s="600"/>
      <c r="T26" s="600"/>
      <c r="U26" s="600"/>
    </row>
    <row r="27" spans="1:21" ht="16.5">
      <c r="A27" s="269"/>
      <c r="B27" s="269"/>
      <c r="C27" s="269"/>
      <c r="D27" s="269"/>
      <c r="E27" s="269"/>
      <c r="F27" s="269"/>
      <c r="G27" s="269"/>
      <c r="H27" s="269"/>
      <c r="I27" s="269"/>
      <c r="J27" s="269"/>
      <c r="K27" s="269"/>
      <c r="L27" s="269"/>
      <c r="M27" s="269"/>
      <c r="N27" s="269"/>
      <c r="O27" s="269"/>
      <c r="P27" s="251"/>
      <c r="Q27" s="251"/>
      <c r="R27" s="251"/>
      <c r="S27" s="252"/>
      <c r="T27" s="252"/>
      <c r="U27" s="252"/>
    </row>
    <row r="28" spans="1:21" ht="16.5">
      <c r="A28" s="269"/>
      <c r="B28" s="269"/>
      <c r="C28" s="269"/>
      <c r="D28" s="269"/>
      <c r="E28" s="269"/>
      <c r="F28" s="269"/>
      <c r="G28" s="269"/>
      <c r="H28" s="269"/>
      <c r="I28" s="269"/>
      <c r="J28" s="269"/>
      <c r="K28" s="269"/>
      <c r="L28" s="269"/>
      <c r="M28" s="269"/>
      <c r="N28" s="269"/>
      <c r="O28" s="269"/>
      <c r="P28" s="264"/>
      <c r="Q28" s="264"/>
      <c r="R28" s="264"/>
      <c r="S28" s="252"/>
      <c r="T28" s="252"/>
      <c r="U28" s="252"/>
    </row>
  </sheetData>
  <sheetProtection/>
  <mergeCells count="47">
    <mergeCell ref="B26:G26"/>
    <mergeCell ref="O21:U21"/>
    <mergeCell ref="O22:U22"/>
    <mergeCell ref="O26:U26"/>
    <mergeCell ref="W5:W7"/>
    <mergeCell ref="Q5:Q7"/>
    <mergeCell ref="S5:S7"/>
    <mergeCell ref="T5:T7"/>
    <mergeCell ref="U5:U7"/>
    <mergeCell ref="V5:V7"/>
    <mergeCell ref="R4:R7"/>
    <mergeCell ref="S4:U4"/>
    <mergeCell ref="V4:X4"/>
    <mergeCell ref="A8:B8"/>
    <mergeCell ref="B22:G22"/>
    <mergeCell ref="X5:X7"/>
    <mergeCell ref="A9:B9"/>
    <mergeCell ref="A3:A7"/>
    <mergeCell ref="B3:B7"/>
    <mergeCell ref="B21:G21"/>
    <mergeCell ref="D5:D7"/>
    <mergeCell ref="E5:E7"/>
    <mergeCell ref="F5:F7"/>
    <mergeCell ref="G5:G7"/>
    <mergeCell ref="C3:J3"/>
    <mergeCell ref="K3:Q3"/>
    <mergeCell ref="R3:X3"/>
    <mergeCell ref="C4:C7"/>
    <mergeCell ref="D4:G4"/>
    <mergeCell ref="H4:J4"/>
    <mergeCell ref="K4:K7"/>
    <mergeCell ref="L4:N4"/>
    <mergeCell ref="H5:H7"/>
    <mergeCell ref="I5:I7"/>
    <mergeCell ref="J5:J7"/>
    <mergeCell ref="L5:L7"/>
    <mergeCell ref="M5:M7"/>
    <mergeCell ref="N5:N7"/>
    <mergeCell ref="O5:O7"/>
    <mergeCell ref="P5:P7"/>
    <mergeCell ref="O4:Q4"/>
    <mergeCell ref="A1:E1"/>
    <mergeCell ref="R1:X1"/>
    <mergeCell ref="H2:I2"/>
    <mergeCell ref="L2:P2"/>
    <mergeCell ref="R2:X2"/>
    <mergeCell ref="F1:Q1"/>
  </mergeCells>
  <printOptions/>
  <pageMargins left="0.35" right="0.36" top="0.41" bottom="0.43" header="0.31496062992125984" footer="0.31496062992125984"/>
  <pageSetup horizontalDpi="600" verticalDpi="600" orientation="landscape" paperSize="9" scale="85" r:id="rId1"/>
</worksheet>
</file>

<file path=xl/worksheets/sheet18.xml><?xml version="1.0" encoding="utf-8"?>
<worksheet xmlns="http://schemas.openxmlformats.org/spreadsheetml/2006/main" xmlns:r="http://schemas.openxmlformats.org/officeDocument/2006/relationships">
  <sheetPr>
    <tabColor rgb="FF0070C0"/>
  </sheetPr>
  <dimension ref="A1:T37"/>
  <sheetViews>
    <sheetView view="pageBreakPreview" zoomScale="81" zoomScaleSheetLayoutView="81" zoomScalePageLayoutView="0" workbookViewId="0" topLeftCell="A1">
      <selection activeCell="E1" sqref="E1:O1"/>
    </sheetView>
  </sheetViews>
  <sheetFormatPr defaultColWidth="9.00390625" defaultRowHeight="15.75"/>
  <cols>
    <col min="1" max="1" width="6.75390625" style="138" customWidth="1"/>
    <col min="2" max="2" width="21.625" style="127" customWidth="1"/>
    <col min="3" max="5" width="7.375" style="127" customWidth="1"/>
    <col min="6" max="6" width="13.625" style="127" customWidth="1"/>
    <col min="7" max="7" width="7.875" style="127" customWidth="1"/>
    <col min="8" max="8" width="13.25390625" style="127" customWidth="1"/>
    <col min="9" max="9" width="7.875" style="127" customWidth="1"/>
    <col min="10" max="10" width="12.375" style="127" customWidth="1"/>
    <col min="11" max="11" width="7.875" style="127" customWidth="1"/>
    <col min="12" max="12" width="11.75390625" style="127" customWidth="1"/>
    <col min="13" max="13" width="7.875" style="127" customWidth="1"/>
    <col min="14" max="14" width="11.00390625" style="127" customWidth="1"/>
    <col min="15" max="15" width="7.875" style="127" customWidth="1"/>
    <col min="16" max="16" width="11.50390625" style="127" customWidth="1"/>
    <col min="17" max="17" width="7.50390625" style="127" customWidth="1"/>
    <col min="18" max="18" width="9.75390625" style="127" customWidth="1"/>
    <col min="19" max="19" width="8.00390625" style="127" customWidth="1"/>
    <col min="20" max="20" width="12.25390625" style="127" customWidth="1"/>
    <col min="21" max="16384" width="9.00390625" style="127" customWidth="1"/>
  </cols>
  <sheetData>
    <row r="1" spans="1:20" ht="78.75" customHeight="1">
      <c r="A1" s="466" t="s">
        <v>334</v>
      </c>
      <c r="B1" s="466"/>
      <c r="C1" s="466"/>
      <c r="D1" s="466"/>
      <c r="E1" s="656" t="s">
        <v>420</v>
      </c>
      <c r="F1" s="656"/>
      <c r="G1" s="656"/>
      <c r="H1" s="656"/>
      <c r="I1" s="656"/>
      <c r="J1" s="656"/>
      <c r="K1" s="656"/>
      <c r="L1" s="656"/>
      <c r="M1" s="656"/>
      <c r="N1" s="656"/>
      <c r="O1" s="656"/>
      <c r="P1" s="463" t="str">
        <f>TT!C2</f>
        <v>Đơn vị  báo cáo: 
Đơn vị nhận báo cáo: </v>
      </c>
      <c r="Q1" s="463"/>
      <c r="R1" s="463"/>
      <c r="S1" s="463"/>
      <c r="T1" s="463"/>
    </row>
    <row r="2" spans="1:20" ht="18" customHeight="1">
      <c r="A2" s="128"/>
      <c r="B2" s="6"/>
      <c r="C2" s="129"/>
      <c r="D2" s="129"/>
      <c r="G2" s="130"/>
      <c r="H2" s="131">
        <f>COUNTBLANK(C14:T14)</f>
        <v>15</v>
      </c>
      <c r="I2" s="131">
        <f>COUNTA(C14:T14)</f>
        <v>3</v>
      </c>
      <c r="J2" s="131">
        <f>H2+I2</f>
        <v>18</v>
      </c>
      <c r="K2" s="132"/>
      <c r="M2" s="133"/>
      <c r="N2" s="133"/>
      <c r="O2" s="133"/>
      <c r="P2" s="670" t="s">
        <v>98</v>
      </c>
      <c r="Q2" s="670"/>
      <c r="R2" s="670"/>
      <c r="S2" s="670"/>
      <c r="T2" s="670"/>
    </row>
    <row r="3" spans="1:20" s="134" customFormat="1" ht="19.5" customHeight="1">
      <c r="A3" s="668" t="s">
        <v>238</v>
      </c>
      <c r="B3" s="668" t="s">
        <v>157</v>
      </c>
      <c r="C3" s="671" t="s">
        <v>256</v>
      </c>
      <c r="D3" s="672"/>
      <c r="E3" s="672"/>
      <c r="F3" s="661" t="s">
        <v>257</v>
      </c>
      <c r="G3" s="661"/>
      <c r="H3" s="661"/>
      <c r="I3" s="661"/>
      <c r="J3" s="661"/>
      <c r="K3" s="661"/>
      <c r="L3" s="661"/>
      <c r="M3" s="673" t="s">
        <v>258</v>
      </c>
      <c r="N3" s="673"/>
      <c r="O3" s="673"/>
      <c r="P3" s="674"/>
      <c r="Q3" s="671" t="s">
        <v>259</v>
      </c>
      <c r="R3" s="672"/>
      <c r="S3" s="672"/>
      <c r="T3" s="675"/>
    </row>
    <row r="4" spans="1:20" s="134" customFormat="1" ht="26.25" customHeight="1">
      <c r="A4" s="669"/>
      <c r="B4" s="669"/>
      <c r="C4" s="657" t="s">
        <v>260</v>
      </c>
      <c r="D4" s="660" t="s">
        <v>4</v>
      </c>
      <c r="E4" s="660"/>
      <c r="F4" s="657" t="s">
        <v>261</v>
      </c>
      <c r="G4" s="661" t="s">
        <v>262</v>
      </c>
      <c r="H4" s="661"/>
      <c r="I4" s="661"/>
      <c r="J4" s="661"/>
      <c r="K4" s="661"/>
      <c r="L4" s="661"/>
      <c r="M4" s="662" t="s">
        <v>263</v>
      </c>
      <c r="N4" s="663"/>
      <c r="O4" s="662" t="s">
        <v>264</v>
      </c>
      <c r="P4" s="663"/>
      <c r="Q4" s="662" t="s">
        <v>265</v>
      </c>
      <c r="R4" s="663"/>
      <c r="S4" s="662" t="s">
        <v>266</v>
      </c>
      <c r="T4" s="663"/>
    </row>
    <row r="5" spans="1:20" s="134" customFormat="1" ht="19.5" customHeight="1">
      <c r="A5" s="669"/>
      <c r="B5" s="669"/>
      <c r="C5" s="658"/>
      <c r="D5" s="657" t="s">
        <v>267</v>
      </c>
      <c r="E5" s="657" t="s">
        <v>62</v>
      </c>
      <c r="F5" s="658"/>
      <c r="G5" s="661" t="s">
        <v>12</v>
      </c>
      <c r="H5" s="661"/>
      <c r="I5" s="661" t="s">
        <v>4</v>
      </c>
      <c r="J5" s="661"/>
      <c r="K5" s="661"/>
      <c r="L5" s="661"/>
      <c r="M5" s="664"/>
      <c r="N5" s="665"/>
      <c r="O5" s="664"/>
      <c r="P5" s="665"/>
      <c r="Q5" s="664"/>
      <c r="R5" s="665"/>
      <c r="S5" s="664"/>
      <c r="T5" s="665"/>
    </row>
    <row r="6" spans="1:20" s="134" customFormat="1" ht="30.75" customHeight="1">
      <c r="A6" s="669"/>
      <c r="B6" s="669"/>
      <c r="C6" s="658"/>
      <c r="D6" s="658"/>
      <c r="E6" s="658"/>
      <c r="F6" s="658"/>
      <c r="G6" s="661"/>
      <c r="H6" s="661"/>
      <c r="I6" s="661" t="s">
        <v>268</v>
      </c>
      <c r="J6" s="661"/>
      <c r="K6" s="661" t="s">
        <v>269</v>
      </c>
      <c r="L6" s="661"/>
      <c r="M6" s="666"/>
      <c r="N6" s="667"/>
      <c r="O6" s="666"/>
      <c r="P6" s="667"/>
      <c r="Q6" s="666"/>
      <c r="R6" s="667"/>
      <c r="S6" s="666"/>
      <c r="T6" s="667"/>
    </row>
    <row r="7" spans="1:20" s="134" customFormat="1" ht="32.25" customHeight="1">
      <c r="A7" s="669"/>
      <c r="B7" s="669"/>
      <c r="C7" s="659"/>
      <c r="D7" s="659"/>
      <c r="E7" s="659"/>
      <c r="F7" s="659"/>
      <c r="G7" s="305" t="s">
        <v>178</v>
      </c>
      <c r="H7" s="305" t="s">
        <v>179</v>
      </c>
      <c r="I7" s="305" t="s">
        <v>178</v>
      </c>
      <c r="J7" s="305" t="s">
        <v>179</v>
      </c>
      <c r="K7" s="306" t="s">
        <v>178</v>
      </c>
      <c r="L7" s="305" t="s">
        <v>179</v>
      </c>
      <c r="M7" s="305" t="s">
        <v>178</v>
      </c>
      <c r="N7" s="305" t="s">
        <v>179</v>
      </c>
      <c r="O7" s="305" t="s">
        <v>178</v>
      </c>
      <c r="P7" s="305" t="s">
        <v>179</v>
      </c>
      <c r="Q7" s="305" t="s">
        <v>178</v>
      </c>
      <c r="R7" s="305" t="s">
        <v>179</v>
      </c>
      <c r="S7" s="305" t="s">
        <v>178</v>
      </c>
      <c r="T7" s="305" t="s">
        <v>179</v>
      </c>
    </row>
    <row r="8" spans="1:20" s="137" customFormat="1" ht="20.25" customHeight="1">
      <c r="A8" s="676" t="s">
        <v>3</v>
      </c>
      <c r="B8" s="676"/>
      <c r="C8" s="135">
        <v>1</v>
      </c>
      <c r="D8" s="135">
        <v>2</v>
      </c>
      <c r="E8" s="135">
        <v>3</v>
      </c>
      <c r="F8" s="135">
        <v>4</v>
      </c>
      <c r="G8" s="135">
        <v>5</v>
      </c>
      <c r="H8" s="135">
        <v>6</v>
      </c>
      <c r="I8" s="135">
        <v>7</v>
      </c>
      <c r="J8" s="135">
        <v>8</v>
      </c>
      <c r="K8" s="135">
        <v>9</v>
      </c>
      <c r="L8" s="135">
        <v>10</v>
      </c>
      <c r="M8" s="135">
        <v>11</v>
      </c>
      <c r="N8" s="135">
        <v>12</v>
      </c>
      <c r="O8" s="135">
        <v>13</v>
      </c>
      <c r="P8" s="135">
        <v>14</v>
      </c>
      <c r="Q8" s="136">
        <v>15</v>
      </c>
      <c r="R8" s="136">
        <v>16</v>
      </c>
      <c r="S8" s="136">
        <v>17</v>
      </c>
      <c r="T8" s="136">
        <v>18</v>
      </c>
    </row>
    <row r="9" spans="1:20" s="307" customFormat="1" ht="32.25" customHeight="1">
      <c r="A9" s="678" t="s">
        <v>10</v>
      </c>
      <c r="B9" s="679"/>
      <c r="C9" s="314">
        <f>SUM(C10:C11)</f>
        <v>0</v>
      </c>
      <c r="D9" s="314">
        <f aca="true" t="shared" si="0" ref="D9:T9">SUM(D10:D11)</f>
        <v>0</v>
      </c>
      <c r="E9" s="314">
        <f t="shared" si="0"/>
        <v>0</v>
      </c>
      <c r="F9" s="314">
        <f t="shared" si="0"/>
        <v>0</v>
      </c>
      <c r="G9" s="314">
        <f t="shared" si="0"/>
        <v>0</v>
      </c>
      <c r="H9" s="314">
        <f t="shared" si="0"/>
        <v>0</v>
      </c>
      <c r="I9" s="314">
        <f t="shared" si="0"/>
        <v>0</v>
      </c>
      <c r="J9" s="314">
        <f t="shared" si="0"/>
        <v>0</v>
      </c>
      <c r="K9" s="314">
        <f t="shared" si="0"/>
        <v>0</v>
      </c>
      <c r="L9" s="314">
        <f t="shared" si="0"/>
        <v>0</v>
      </c>
      <c r="M9" s="314">
        <f t="shared" si="0"/>
        <v>0</v>
      </c>
      <c r="N9" s="314">
        <f t="shared" si="0"/>
        <v>0</v>
      </c>
      <c r="O9" s="314">
        <f t="shared" si="0"/>
        <v>0</v>
      </c>
      <c r="P9" s="314">
        <f t="shared" si="0"/>
        <v>0</v>
      </c>
      <c r="Q9" s="314">
        <f t="shared" si="0"/>
        <v>0</v>
      </c>
      <c r="R9" s="314">
        <f t="shared" si="0"/>
        <v>0</v>
      </c>
      <c r="S9" s="314">
        <f t="shared" si="0"/>
        <v>0</v>
      </c>
      <c r="T9" s="314">
        <f t="shared" si="0"/>
        <v>0</v>
      </c>
    </row>
    <row r="10" spans="1:20" s="310" customFormat="1" ht="32.25" customHeight="1">
      <c r="A10" s="308" t="s">
        <v>0</v>
      </c>
      <c r="B10" s="309" t="s">
        <v>28</v>
      </c>
      <c r="C10" s="314">
        <f aca="true" t="shared" si="1" ref="C10:C20">SUM(D10:E10)</f>
        <v>0</v>
      </c>
      <c r="D10" s="314"/>
      <c r="E10" s="314"/>
      <c r="F10" s="314"/>
      <c r="G10" s="314">
        <f aca="true" t="shared" si="2" ref="G10:G20">SUM(I10,K10)</f>
        <v>0</v>
      </c>
      <c r="H10" s="314">
        <f aca="true" t="shared" si="3" ref="H10:H20">SUM(J10,L10)</f>
        <v>0</v>
      </c>
      <c r="I10" s="314"/>
      <c r="J10" s="314"/>
      <c r="K10" s="314"/>
      <c r="L10" s="314"/>
      <c r="M10" s="314"/>
      <c r="N10" s="314"/>
      <c r="O10" s="314"/>
      <c r="P10" s="314"/>
      <c r="Q10" s="315"/>
      <c r="R10" s="315"/>
      <c r="S10" s="315"/>
      <c r="T10" s="315"/>
    </row>
    <row r="11" spans="1:20" s="310" customFormat="1" ht="32.25" customHeight="1">
      <c r="A11" s="311" t="s">
        <v>1</v>
      </c>
      <c r="B11" s="309" t="s">
        <v>8</v>
      </c>
      <c r="C11" s="314">
        <f>SUM(C12:C20)</f>
        <v>0</v>
      </c>
      <c r="D11" s="314">
        <f aca="true" t="shared" si="4" ref="D11:T11">SUM(D12:D20)</f>
        <v>0</v>
      </c>
      <c r="E11" s="314">
        <f t="shared" si="4"/>
        <v>0</v>
      </c>
      <c r="F11" s="314">
        <f t="shared" si="4"/>
        <v>0</v>
      </c>
      <c r="G11" s="314">
        <f t="shared" si="4"/>
        <v>0</v>
      </c>
      <c r="H11" s="314">
        <f t="shared" si="4"/>
        <v>0</v>
      </c>
      <c r="I11" s="314">
        <f t="shared" si="4"/>
        <v>0</v>
      </c>
      <c r="J11" s="314">
        <f t="shared" si="4"/>
        <v>0</v>
      </c>
      <c r="K11" s="314">
        <f t="shared" si="4"/>
        <v>0</v>
      </c>
      <c r="L11" s="314">
        <f t="shared" si="4"/>
        <v>0</v>
      </c>
      <c r="M11" s="314">
        <f t="shared" si="4"/>
        <v>0</v>
      </c>
      <c r="N11" s="314">
        <f t="shared" si="4"/>
        <v>0</v>
      </c>
      <c r="O11" s="314">
        <f t="shared" si="4"/>
        <v>0</v>
      </c>
      <c r="P11" s="314">
        <f t="shared" si="4"/>
        <v>0</v>
      </c>
      <c r="Q11" s="314">
        <f t="shared" si="4"/>
        <v>0</v>
      </c>
      <c r="R11" s="314">
        <f t="shared" si="4"/>
        <v>0</v>
      </c>
      <c r="S11" s="314">
        <f t="shared" si="4"/>
        <v>0</v>
      </c>
      <c r="T11" s="314">
        <f t="shared" si="4"/>
        <v>0</v>
      </c>
    </row>
    <row r="12" spans="1:20" s="310" customFormat="1" ht="32.25" customHeight="1">
      <c r="A12" s="312" t="s">
        <v>13</v>
      </c>
      <c r="B12" s="313" t="s">
        <v>339</v>
      </c>
      <c r="C12" s="314">
        <f t="shared" si="1"/>
        <v>0</v>
      </c>
      <c r="D12" s="314"/>
      <c r="E12" s="314"/>
      <c r="F12" s="314"/>
      <c r="G12" s="314">
        <f t="shared" si="2"/>
        <v>0</v>
      </c>
      <c r="H12" s="314">
        <f t="shared" si="3"/>
        <v>0</v>
      </c>
      <c r="I12" s="314"/>
      <c r="J12" s="314"/>
      <c r="K12" s="314"/>
      <c r="L12" s="314"/>
      <c r="M12" s="314"/>
      <c r="N12" s="314"/>
      <c r="O12" s="314"/>
      <c r="P12" s="314"/>
      <c r="Q12" s="315"/>
      <c r="R12" s="315"/>
      <c r="S12" s="315"/>
      <c r="T12" s="315"/>
    </row>
    <row r="13" spans="1:20" s="310" customFormat="1" ht="32.25" customHeight="1">
      <c r="A13" s="312" t="s">
        <v>14</v>
      </c>
      <c r="B13" s="313" t="s">
        <v>340</v>
      </c>
      <c r="C13" s="314">
        <f t="shared" si="1"/>
        <v>0</v>
      </c>
      <c r="D13" s="314"/>
      <c r="E13" s="314"/>
      <c r="F13" s="314"/>
      <c r="G13" s="314">
        <f t="shared" si="2"/>
        <v>0</v>
      </c>
      <c r="H13" s="314">
        <f t="shared" si="3"/>
        <v>0</v>
      </c>
      <c r="I13" s="314"/>
      <c r="J13" s="314"/>
      <c r="K13" s="314"/>
      <c r="L13" s="314"/>
      <c r="M13" s="314"/>
      <c r="N13" s="314"/>
      <c r="O13" s="314"/>
      <c r="P13" s="314"/>
      <c r="Q13" s="315"/>
      <c r="R13" s="315"/>
      <c r="S13" s="315"/>
      <c r="T13" s="315"/>
    </row>
    <row r="14" spans="1:20" s="310" customFormat="1" ht="32.25" customHeight="1">
      <c r="A14" s="312" t="s">
        <v>19</v>
      </c>
      <c r="B14" s="313" t="s">
        <v>341</v>
      </c>
      <c r="C14" s="314">
        <f t="shared" si="1"/>
        <v>0</v>
      </c>
      <c r="D14" s="316"/>
      <c r="E14" s="317"/>
      <c r="F14" s="317"/>
      <c r="G14" s="314">
        <f t="shared" si="2"/>
        <v>0</v>
      </c>
      <c r="H14" s="314">
        <f t="shared" si="3"/>
        <v>0</v>
      </c>
      <c r="I14" s="316"/>
      <c r="J14" s="316"/>
      <c r="K14" s="317"/>
      <c r="L14" s="317"/>
      <c r="M14" s="317"/>
      <c r="N14" s="317"/>
      <c r="O14" s="317"/>
      <c r="P14" s="317"/>
      <c r="Q14" s="318"/>
      <c r="R14" s="318"/>
      <c r="S14" s="318"/>
      <c r="T14" s="318"/>
    </row>
    <row r="15" spans="1:20" s="310" customFormat="1" ht="32.25" customHeight="1">
      <c r="A15" s="312" t="s">
        <v>22</v>
      </c>
      <c r="B15" s="313" t="s">
        <v>342</v>
      </c>
      <c r="C15" s="314">
        <f t="shared" si="1"/>
        <v>0</v>
      </c>
      <c r="D15" s="316"/>
      <c r="E15" s="317"/>
      <c r="F15" s="317"/>
      <c r="G15" s="314">
        <f t="shared" si="2"/>
        <v>0</v>
      </c>
      <c r="H15" s="314">
        <f t="shared" si="3"/>
        <v>0</v>
      </c>
      <c r="I15" s="316"/>
      <c r="J15" s="316"/>
      <c r="K15" s="317"/>
      <c r="L15" s="317"/>
      <c r="M15" s="317"/>
      <c r="N15" s="317"/>
      <c r="O15" s="317"/>
      <c r="P15" s="317"/>
      <c r="Q15" s="318"/>
      <c r="R15" s="318"/>
      <c r="S15" s="318"/>
      <c r="T15" s="318"/>
    </row>
    <row r="16" spans="1:20" s="310" customFormat="1" ht="32.25" customHeight="1">
      <c r="A16" s="312" t="s">
        <v>23</v>
      </c>
      <c r="B16" s="313" t="s">
        <v>343</v>
      </c>
      <c r="C16" s="314">
        <f t="shared" si="1"/>
        <v>0</v>
      </c>
      <c r="D16" s="316"/>
      <c r="E16" s="317"/>
      <c r="F16" s="317"/>
      <c r="G16" s="314">
        <f t="shared" si="2"/>
        <v>0</v>
      </c>
      <c r="H16" s="314">
        <f t="shared" si="3"/>
        <v>0</v>
      </c>
      <c r="I16" s="316"/>
      <c r="J16" s="316"/>
      <c r="K16" s="317"/>
      <c r="L16" s="317"/>
      <c r="M16" s="317"/>
      <c r="N16" s="317"/>
      <c r="O16" s="317"/>
      <c r="P16" s="317"/>
      <c r="Q16" s="318"/>
      <c r="R16" s="318"/>
      <c r="S16" s="318"/>
      <c r="T16" s="318"/>
    </row>
    <row r="17" spans="1:20" s="310" customFormat="1" ht="32.25" customHeight="1">
      <c r="A17" s="312" t="s">
        <v>24</v>
      </c>
      <c r="B17" s="313" t="s">
        <v>344</v>
      </c>
      <c r="C17" s="314">
        <f t="shared" si="1"/>
        <v>0</v>
      </c>
      <c r="D17" s="316"/>
      <c r="E17" s="317"/>
      <c r="F17" s="317"/>
      <c r="G17" s="314">
        <f t="shared" si="2"/>
        <v>0</v>
      </c>
      <c r="H17" s="314">
        <f t="shared" si="3"/>
        <v>0</v>
      </c>
      <c r="I17" s="316"/>
      <c r="J17" s="316"/>
      <c r="K17" s="317"/>
      <c r="L17" s="317"/>
      <c r="M17" s="317"/>
      <c r="N17" s="317"/>
      <c r="O17" s="317"/>
      <c r="P17" s="317"/>
      <c r="Q17" s="318"/>
      <c r="R17" s="318"/>
      <c r="S17" s="318"/>
      <c r="T17" s="318"/>
    </row>
    <row r="18" spans="1:20" s="310" customFormat="1" ht="32.25" customHeight="1">
      <c r="A18" s="312" t="s">
        <v>25</v>
      </c>
      <c r="B18" s="313" t="s">
        <v>345</v>
      </c>
      <c r="C18" s="314">
        <f t="shared" si="1"/>
        <v>0</v>
      </c>
      <c r="D18" s="316"/>
      <c r="E18" s="317"/>
      <c r="F18" s="317"/>
      <c r="G18" s="314">
        <f t="shared" si="2"/>
        <v>0</v>
      </c>
      <c r="H18" s="314">
        <f t="shared" si="3"/>
        <v>0</v>
      </c>
      <c r="I18" s="316"/>
      <c r="J18" s="316"/>
      <c r="K18" s="317"/>
      <c r="L18" s="317"/>
      <c r="M18" s="317"/>
      <c r="N18" s="317"/>
      <c r="O18" s="317"/>
      <c r="P18" s="317"/>
      <c r="Q18" s="318"/>
      <c r="R18" s="318"/>
      <c r="S18" s="318"/>
      <c r="T18" s="318"/>
    </row>
    <row r="19" spans="1:20" s="310" customFormat="1" ht="32.25" customHeight="1">
      <c r="A19" s="312" t="s">
        <v>26</v>
      </c>
      <c r="B19" s="313" t="s">
        <v>346</v>
      </c>
      <c r="C19" s="314">
        <f t="shared" si="1"/>
        <v>0</v>
      </c>
      <c r="D19" s="316"/>
      <c r="E19" s="317"/>
      <c r="F19" s="317"/>
      <c r="G19" s="314">
        <f t="shared" si="2"/>
        <v>0</v>
      </c>
      <c r="H19" s="314">
        <f t="shared" si="3"/>
        <v>0</v>
      </c>
      <c r="I19" s="316"/>
      <c r="J19" s="316"/>
      <c r="K19" s="317"/>
      <c r="L19" s="317"/>
      <c r="M19" s="317"/>
      <c r="N19" s="317"/>
      <c r="O19" s="317"/>
      <c r="P19" s="317"/>
      <c r="Q19" s="318"/>
      <c r="R19" s="318"/>
      <c r="S19" s="318"/>
      <c r="T19" s="318"/>
    </row>
    <row r="20" spans="1:20" s="310" customFormat="1" ht="32.25" customHeight="1">
      <c r="A20" s="312" t="s">
        <v>27</v>
      </c>
      <c r="B20" s="313" t="s">
        <v>347</v>
      </c>
      <c r="C20" s="314">
        <f t="shared" si="1"/>
        <v>0</v>
      </c>
      <c r="D20" s="317"/>
      <c r="E20" s="317"/>
      <c r="F20" s="317"/>
      <c r="G20" s="314">
        <f t="shared" si="2"/>
        <v>0</v>
      </c>
      <c r="H20" s="314">
        <f t="shared" si="3"/>
        <v>0</v>
      </c>
      <c r="I20" s="317"/>
      <c r="J20" s="317"/>
      <c r="K20" s="317"/>
      <c r="L20" s="317"/>
      <c r="M20" s="317"/>
      <c r="N20" s="317"/>
      <c r="O20" s="317"/>
      <c r="P20" s="317"/>
      <c r="Q20" s="318"/>
      <c r="R20" s="318"/>
      <c r="S20" s="318"/>
      <c r="T20" s="318"/>
    </row>
    <row r="21" spans="1:20" s="355" customFormat="1" ht="23.25" customHeight="1">
      <c r="A21" s="346"/>
      <c r="B21" s="608" t="str">
        <f>TT!C7</f>
        <v>Quảng Trị, ngày 04 tháng 10 năm 2021</v>
      </c>
      <c r="C21" s="608"/>
      <c r="D21" s="608"/>
      <c r="E21" s="608"/>
      <c r="F21" s="608"/>
      <c r="G21" s="608"/>
      <c r="H21" s="347"/>
      <c r="I21" s="347"/>
      <c r="J21" s="347"/>
      <c r="K21" s="348"/>
      <c r="L21" s="349"/>
      <c r="M21" s="637" t="str">
        <f>TT!C4</f>
        <v>Quảng Trị, ngày 04 tháng 10 năm 2021</v>
      </c>
      <c r="N21" s="637"/>
      <c r="O21" s="637"/>
      <c r="P21" s="637"/>
      <c r="Q21" s="637"/>
      <c r="R21" s="637"/>
      <c r="S21" s="637"/>
      <c r="T21" s="354"/>
    </row>
    <row r="22" spans="1:20" s="139" customFormat="1" ht="33" customHeight="1">
      <c r="A22" s="125"/>
      <c r="B22" s="599" t="s">
        <v>290</v>
      </c>
      <c r="C22" s="599"/>
      <c r="D22" s="599"/>
      <c r="E22" s="599"/>
      <c r="F22" s="599"/>
      <c r="G22" s="599"/>
      <c r="H22" s="263"/>
      <c r="I22" s="263"/>
      <c r="J22" s="263"/>
      <c r="K22" s="288"/>
      <c r="L22" s="288"/>
      <c r="M22" s="638" t="str">
        <f>TT!C5</f>
        <v>KT.CỤC TRƯỞNG
PHÓ CỤC TRƯỞNG</v>
      </c>
      <c r="N22" s="638"/>
      <c r="O22" s="638"/>
      <c r="P22" s="638"/>
      <c r="Q22" s="638"/>
      <c r="R22" s="638"/>
      <c r="S22" s="638"/>
      <c r="T22" s="264"/>
    </row>
    <row r="23" spans="1:20" s="139" customFormat="1" ht="23.25" customHeight="1">
      <c r="A23" s="3"/>
      <c r="B23" s="251"/>
      <c r="C23" s="251"/>
      <c r="D23" s="252"/>
      <c r="E23" s="252"/>
      <c r="F23" s="252"/>
      <c r="G23" s="251"/>
      <c r="H23" s="251"/>
      <c r="I23" s="251"/>
      <c r="J23" s="251"/>
      <c r="K23" s="252"/>
      <c r="L23" s="252"/>
      <c r="M23" s="252"/>
      <c r="N23" s="252"/>
      <c r="P23" s="264"/>
      <c r="Q23" s="264"/>
      <c r="R23" s="264"/>
      <c r="S23" s="252"/>
      <c r="T23" s="252"/>
    </row>
    <row r="24" spans="1:20" s="139" customFormat="1" ht="23.25" customHeight="1">
      <c r="A24" s="3"/>
      <c r="B24" s="251"/>
      <c r="C24" s="251"/>
      <c r="D24" s="252"/>
      <c r="E24" s="252"/>
      <c r="F24" s="252"/>
      <c r="G24" s="251"/>
      <c r="H24" s="251"/>
      <c r="I24" s="251"/>
      <c r="J24" s="251"/>
      <c r="K24" s="252"/>
      <c r="L24" s="252"/>
      <c r="M24" s="252"/>
      <c r="N24" s="252"/>
      <c r="P24" s="269"/>
      <c r="Q24" s="269"/>
      <c r="R24" s="269"/>
      <c r="S24" s="269"/>
      <c r="T24" s="269"/>
    </row>
    <row r="25" spans="1:20" s="139" customFormat="1" ht="23.25" customHeight="1">
      <c r="A25" s="3"/>
      <c r="B25" s="251"/>
      <c r="C25" s="251"/>
      <c r="D25" s="252"/>
      <c r="E25" s="252"/>
      <c r="F25" s="252"/>
      <c r="G25" s="251"/>
      <c r="H25" s="251"/>
      <c r="I25" s="251"/>
      <c r="J25" s="251"/>
      <c r="K25" s="252"/>
      <c r="L25" s="252"/>
      <c r="M25" s="252"/>
      <c r="N25" s="252"/>
      <c r="P25" s="269"/>
      <c r="Q25" s="269"/>
      <c r="R25" s="269"/>
      <c r="S25" s="269"/>
      <c r="T25" s="269"/>
    </row>
    <row r="26" spans="1:20" s="139" customFormat="1" ht="23.25" customHeight="1">
      <c r="A26" s="3"/>
      <c r="B26" s="600" t="str">
        <f>TT!C6</f>
        <v>Nguyễn Minh Tuệ</v>
      </c>
      <c r="C26" s="600"/>
      <c r="D26" s="600"/>
      <c r="E26" s="600"/>
      <c r="F26" s="600"/>
      <c r="G26" s="600"/>
      <c r="H26" s="264"/>
      <c r="I26" s="264"/>
      <c r="J26" s="264"/>
      <c r="K26" s="252"/>
      <c r="L26" s="252"/>
      <c r="M26" s="600" t="str">
        <f>TT!C3</f>
        <v>Mai Anh Tuấn</v>
      </c>
      <c r="N26" s="600"/>
      <c r="O26" s="600"/>
      <c r="P26" s="600"/>
      <c r="Q26" s="600"/>
      <c r="R26" s="600"/>
      <c r="S26" s="600"/>
      <c r="T26" s="264"/>
    </row>
    <row r="27" spans="1:17" s="149" customFormat="1" ht="23.25" customHeight="1">
      <c r="A27" s="144"/>
      <c r="B27" s="145"/>
      <c r="C27" s="145"/>
      <c r="D27" s="145"/>
      <c r="E27" s="145"/>
      <c r="F27" s="146"/>
      <c r="G27" s="146"/>
      <c r="H27" s="146"/>
      <c r="I27" s="147"/>
      <c r="J27" s="147"/>
      <c r="K27" s="145"/>
      <c r="L27" s="145"/>
      <c r="M27" s="145"/>
      <c r="N27" s="145"/>
      <c r="O27" s="145"/>
      <c r="P27" s="145"/>
      <c r="Q27" s="148"/>
    </row>
    <row r="28" spans="1:17" s="149" customFormat="1" ht="15" customHeight="1">
      <c r="A28" s="139"/>
      <c r="B28" s="142"/>
      <c r="C28" s="142"/>
      <c r="D28" s="142"/>
      <c r="E28" s="142"/>
      <c r="F28" s="142"/>
      <c r="G28" s="142"/>
      <c r="H28" s="142"/>
      <c r="K28" s="143"/>
      <c r="L28" s="143"/>
      <c r="M28" s="142"/>
      <c r="N28" s="142"/>
      <c r="O28" s="142"/>
      <c r="P28" s="142"/>
      <c r="Q28" s="148"/>
    </row>
    <row r="29" spans="2:16" s="139" customFormat="1" ht="15" customHeight="1">
      <c r="B29" s="141"/>
      <c r="C29" s="141"/>
      <c r="D29" s="140"/>
      <c r="E29" s="150"/>
      <c r="F29" s="150"/>
      <c r="G29" s="150"/>
      <c r="H29" s="150"/>
      <c r="I29" s="151"/>
      <c r="J29" s="151"/>
      <c r="K29" s="151"/>
      <c r="L29" s="151"/>
      <c r="M29" s="151"/>
      <c r="N29" s="151"/>
      <c r="O29" s="151"/>
      <c r="P29" s="151"/>
    </row>
    <row r="30" spans="2:16" s="139" customFormat="1" ht="15" customHeight="1">
      <c r="B30" s="141"/>
      <c r="C30" s="141"/>
      <c r="D30" s="140"/>
      <c r="E30" s="150"/>
      <c r="F30" s="150"/>
      <c r="G30" s="150"/>
      <c r="H30" s="150"/>
      <c r="I30" s="151"/>
      <c r="J30" s="151"/>
      <c r="K30" s="151"/>
      <c r="L30" s="151"/>
      <c r="M30" s="151"/>
      <c r="N30" s="151"/>
      <c r="O30" s="151"/>
      <c r="P30" s="151"/>
    </row>
    <row r="31" spans="2:16" ht="16.5">
      <c r="B31" s="152"/>
      <c r="C31" s="152"/>
      <c r="D31" s="152"/>
      <c r="E31" s="152"/>
      <c r="F31" s="152"/>
      <c r="G31" s="152"/>
      <c r="H31" s="152"/>
      <c r="I31" s="152"/>
      <c r="J31" s="152"/>
      <c r="K31" s="152"/>
      <c r="L31" s="152"/>
      <c r="M31" s="152"/>
      <c r="N31" s="152"/>
      <c r="O31" s="152"/>
      <c r="P31" s="152"/>
    </row>
    <row r="34" s="154" customFormat="1" ht="12.75" hidden="1">
      <c r="A34" s="153" t="s">
        <v>270</v>
      </c>
    </row>
    <row r="35" spans="1:19" s="154" customFormat="1" ht="15" customHeight="1" hidden="1">
      <c r="A35" s="155"/>
      <c r="B35" s="677" t="s">
        <v>271</v>
      </c>
      <c r="C35" s="677"/>
      <c r="D35" s="677"/>
      <c r="E35" s="677"/>
      <c r="F35" s="677"/>
      <c r="G35" s="677"/>
      <c r="H35" s="677"/>
      <c r="I35" s="677"/>
      <c r="J35" s="677"/>
      <c r="K35" s="677"/>
      <c r="L35" s="677"/>
      <c r="M35" s="677"/>
      <c r="N35" s="156"/>
      <c r="O35" s="155"/>
      <c r="P35" s="155"/>
      <c r="Q35" s="157"/>
      <c r="R35" s="157"/>
      <c r="S35" s="157"/>
    </row>
    <row r="36" s="154" customFormat="1" ht="12.75" hidden="1">
      <c r="B36" s="154" t="s">
        <v>272</v>
      </c>
    </row>
    <row r="37" ht="15" hidden="1">
      <c r="B37" s="148" t="s">
        <v>273</v>
      </c>
    </row>
  </sheetData>
  <sheetProtection/>
  <mergeCells count="33">
    <mergeCell ref="Q4:R6"/>
    <mergeCell ref="S4:T6"/>
    <mergeCell ref="D5:D7"/>
    <mergeCell ref="E5:E7"/>
    <mergeCell ref="G5:H6"/>
    <mergeCell ref="I5:L5"/>
    <mergeCell ref="I6:J6"/>
    <mergeCell ref="K6:L6"/>
    <mergeCell ref="A8:B8"/>
    <mergeCell ref="B21:G21"/>
    <mergeCell ref="B35:M35"/>
    <mergeCell ref="A9:B9"/>
    <mergeCell ref="B22:G22"/>
    <mergeCell ref="B26:G26"/>
    <mergeCell ref="M21:S21"/>
    <mergeCell ref="M22:S22"/>
    <mergeCell ref="M26:S26"/>
    <mergeCell ref="A1:D1"/>
    <mergeCell ref="E1:O1"/>
    <mergeCell ref="C4:C7"/>
    <mergeCell ref="D4:E4"/>
    <mergeCell ref="F4:F7"/>
    <mergeCell ref="G4:L4"/>
    <mergeCell ref="M4:N6"/>
    <mergeCell ref="O4:P6"/>
    <mergeCell ref="A3:A7"/>
    <mergeCell ref="B3:B7"/>
    <mergeCell ref="P1:T1"/>
    <mergeCell ref="P2:T2"/>
    <mergeCell ref="C3:E3"/>
    <mergeCell ref="F3:L3"/>
    <mergeCell ref="M3:P3"/>
    <mergeCell ref="Q3:T3"/>
  </mergeCells>
  <printOptions/>
  <pageMargins left="0.38" right="0.39" top="0.38" bottom="0.37" header="0.31496062992126" footer="0.31496062992126"/>
  <pageSetup horizontalDpi="600" verticalDpi="600" orientation="landscape" paperSize="9" scale="65" r:id="rId1"/>
</worksheet>
</file>

<file path=xl/worksheets/sheet19.xml><?xml version="1.0" encoding="utf-8"?>
<worksheet xmlns="http://schemas.openxmlformats.org/spreadsheetml/2006/main" xmlns:r="http://schemas.openxmlformats.org/officeDocument/2006/relationships">
  <sheetPr>
    <tabColor rgb="FF0070C0"/>
  </sheetPr>
  <dimension ref="A1:Y34"/>
  <sheetViews>
    <sheetView showZeros="0" view="pageBreakPreview" zoomScale="85" zoomScaleSheetLayoutView="85" zoomScalePageLayoutView="0" workbookViewId="0" topLeftCell="A1">
      <selection activeCell="Q11" sqref="Q11"/>
    </sheetView>
  </sheetViews>
  <sheetFormatPr defaultColWidth="9.00390625" defaultRowHeight="15.75"/>
  <cols>
    <col min="1" max="1" width="4.125" style="139" customWidth="1"/>
    <col min="2" max="2" width="15.625" style="139" customWidth="1"/>
    <col min="3" max="3" width="9.625" style="139" customWidth="1"/>
    <col min="4" max="4" width="6.75390625" style="139" customWidth="1"/>
    <col min="5" max="5" width="7.875" style="139" customWidth="1"/>
    <col min="6" max="6" width="8.00390625" style="139" customWidth="1"/>
    <col min="7" max="7" width="8.125" style="139" customWidth="1"/>
    <col min="8" max="8" width="10.00390625" style="139" customWidth="1"/>
    <col min="9" max="10" width="9.00390625" style="139" customWidth="1"/>
    <col min="11" max="11" width="8.50390625" style="139" customWidth="1"/>
    <col min="12" max="12" width="9.50390625" style="139" customWidth="1"/>
    <col min="13" max="13" width="7.125" style="139" customWidth="1"/>
    <col min="14" max="14" width="9.50390625" style="139" customWidth="1"/>
    <col min="15" max="18" width="9.00390625" style="139" customWidth="1"/>
    <col min="19" max="19" width="9.375" style="139" customWidth="1"/>
    <col min="20" max="20" width="7.375" style="139" customWidth="1"/>
    <col min="21" max="21" width="7.50390625" style="139" customWidth="1"/>
    <col min="22" max="22" width="11.125" style="139" customWidth="1"/>
    <col min="23" max="16384" width="9.00390625" style="139" customWidth="1"/>
  </cols>
  <sheetData>
    <row r="1" spans="1:22" ht="71.25" customHeight="1">
      <c r="A1" s="466" t="s">
        <v>335</v>
      </c>
      <c r="B1" s="466"/>
      <c r="C1" s="466"/>
      <c r="D1" s="466"/>
      <c r="E1" s="466"/>
      <c r="F1" s="684" t="s">
        <v>421</v>
      </c>
      <c r="G1" s="684"/>
      <c r="H1" s="684"/>
      <c r="I1" s="684"/>
      <c r="J1" s="684"/>
      <c r="K1" s="684"/>
      <c r="L1" s="684"/>
      <c r="M1" s="684"/>
      <c r="N1" s="684"/>
      <c r="O1" s="684"/>
      <c r="P1" s="684"/>
      <c r="Q1" s="684"/>
      <c r="R1" s="463" t="str">
        <f>TT!C2</f>
        <v>Đơn vị  báo cáo: 
Đơn vị nhận báo cáo: </v>
      </c>
      <c r="S1" s="463"/>
      <c r="T1" s="463"/>
      <c r="U1" s="463"/>
      <c r="V1" s="463"/>
    </row>
    <row r="2" spans="1:22" ht="18.75" customHeight="1">
      <c r="A2" s="25"/>
      <c r="B2" s="158"/>
      <c r="C2" s="159"/>
      <c r="D2" s="159"/>
      <c r="E2" s="159"/>
      <c r="F2" s="159"/>
      <c r="G2" s="159"/>
      <c r="H2" s="159"/>
      <c r="I2" s="160"/>
      <c r="J2" s="42">
        <f>COUNTBLANK(C12:V12)</f>
        <v>14</v>
      </c>
      <c r="K2" s="42">
        <f>COUNTA(C12:V12)</f>
        <v>6</v>
      </c>
      <c r="L2" s="42">
        <f>J2+K2</f>
        <v>20</v>
      </c>
      <c r="M2" s="161"/>
      <c r="R2" s="685" t="s">
        <v>274</v>
      </c>
      <c r="S2" s="685"/>
      <c r="T2" s="685"/>
      <c r="U2" s="685"/>
      <c r="V2" s="685"/>
    </row>
    <row r="3" spans="1:24" s="144" customFormat="1" ht="18.75" customHeight="1">
      <c r="A3" s="636" t="s">
        <v>238</v>
      </c>
      <c r="B3" s="636" t="s">
        <v>157</v>
      </c>
      <c r="C3" s="683" t="s">
        <v>275</v>
      </c>
      <c r="D3" s="683" t="s">
        <v>4</v>
      </c>
      <c r="E3" s="683"/>
      <c r="F3" s="683"/>
      <c r="G3" s="683"/>
      <c r="H3" s="683" t="s">
        <v>276</v>
      </c>
      <c r="I3" s="636" t="s">
        <v>4</v>
      </c>
      <c r="J3" s="636"/>
      <c r="K3" s="636"/>
      <c r="L3" s="636"/>
      <c r="M3" s="636" t="s">
        <v>277</v>
      </c>
      <c r="N3" s="636"/>
      <c r="O3" s="636"/>
      <c r="P3" s="636"/>
      <c r="Q3" s="636"/>
      <c r="R3" s="636"/>
      <c r="S3" s="636"/>
      <c r="T3" s="636"/>
      <c r="U3" s="636"/>
      <c r="V3" s="636"/>
      <c r="X3" s="162"/>
    </row>
    <row r="4" spans="1:22" s="144" customFormat="1" ht="20.25" customHeight="1">
      <c r="A4" s="636"/>
      <c r="B4" s="636"/>
      <c r="C4" s="683"/>
      <c r="D4" s="683" t="s">
        <v>278</v>
      </c>
      <c r="E4" s="683" t="s">
        <v>4</v>
      </c>
      <c r="F4" s="683"/>
      <c r="G4" s="683" t="s">
        <v>279</v>
      </c>
      <c r="H4" s="683"/>
      <c r="I4" s="636" t="s">
        <v>280</v>
      </c>
      <c r="J4" s="636" t="s">
        <v>281</v>
      </c>
      <c r="K4" s="636" t="s">
        <v>282</v>
      </c>
      <c r="L4" s="636" t="s">
        <v>283</v>
      </c>
      <c r="M4" s="636" t="s">
        <v>12</v>
      </c>
      <c r="N4" s="636" t="s">
        <v>4</v>
      </c>
      <c r="O4" s="636"/>
      <c r="P4" s="636"/>
      <c r="Q4" s="636"/>
      <c r="R4" s="636"/>
      <c r="S4" s="636"/>
      <c r="T4" s="636"/>
      <c r="U4" s="636"/>
      <c r="V4" s="636" t="s">
        <v>284</v>
      </c>
    </row>
    <row r="5" spans="1:25" s="144" customFormat="1" ht="23.25" customHeight="1">
      <c r="A5" s="636"/>
      <c r="B5" s="636"/>
      <c r="C5" s="683"/>
      <c r="D5" s="683"/>
      <c r="E5" s="683" t="s">
        <v>268</v>
      </c>
      <c r="F5" s="683" t="s">
        <v>62</v>
      </c>
      <c r="G5" s="683"/>
      <c r="H5" s="683"/>
      <c r="I5" s="636"/>
      <c r="J5" s="636"/>
      <c r="K5" s="636"/>
      <c r="L5" s="636"/>
      <c r="M5" s="636"/>
      <c r="N5" s="636" t="s">
        <v>285</v>
      </c>
      <c r="O5" s="636" t="s">
        <v>4</v>
      </c>
      <c r="P5" s="636"/>
      <c r="Q5" s="636"/>
      <c r="R5" s="636"/>
      <c r="S5" s="636" t="s">
        <v>286</v>
      </c>
      <c r="T5" s="636" t="s">
        <v>4</v>
      </c>
      <c r="U5" s="636"/>
      <c r="V5" s="636"/>
      <c r="Y5" s="163"/>
    </row>
    <row r="6" spans="1:22" s="144" customFormat="1" ht="33" customHeight="1">
      <c r="A6" s="636"/>
      <c r="B6" s="636"/>
      <c r="C6" s="683"/>
      <c r="D6" s="683"/>
      <c r="E6" s="683"/>
      <c r="F6" s="683"/>
      <c r="G6" s="683"/>
      <c r="H6" s="683"/>
      <c r="I6" s="636"/>
      <c r="J6" s="636"/>
      <c r="K6" s="636"/>
      <c r="L6" s="636"/>
      <c r="M6" s="636"/>
      <c r="N6" s="636"/>
      <c r="O6" s="636" t="s">
        <v>287</v>
      </c>
      <c r="P6" s="636"/>
      <c r="Q6" s="636" t="s">
        <v>62</v>
      </c>
      <c r="R6" s="636"/>
      <c r="S6" s="636"/>
      <c r="T6" s="636"/>
      <c r="U6" s="636"/>
      <c r="V6" s="636"/>
    </row>
    <row r="7" spans="1:22" ht="68.25" customHeight="1">
      <c r="A7" s="636"/>
      <c r="B7" s="636"/>
      <c r="C7" s="683"/>
      <c r="D7" s="683"/>
      <c r="E7" s="683"/>
      <c r="F7" s="683"/>
      <c r="G7" s="683"/>
      <c r="H7" s="683"/>
      <c r="I7" s="636"/>
      <c r="J7" s="636"/>
      <c r="K7" s="636"/>
      <c r="L7" s="636"/>
      <c r="M7" s="636"/>
      <c r="N7" s="636"/>
      <c r="O7" s="320" t="s">
        <v>288</v>
      </c>
      <c r="P7" s="320" t="s">
        <v>289</v>
      </c>
      <c r="Q7" s="320" t="s">
        <v>288</v>
      </c>
      <c r="R7" s="320" t="s">
        <v>289</v>
      </c>
      <c r="S7" s="636"/>
      <c r="T7" s="321" t="s">
        <v>268</v>
      </c>
      <c r="U7" s="321" t="s">
        <v>62</v>
      </c>
      <c r="V7" s="636"/>
    </row>
    <row r="8" spans="1:22" ht="19.5" customHeight="1">
      <c r="A8" s="682" t="s">
        <v>3</v>
      </c>
      <c r="B8" s="682"/>
      <c r="C8" s="173">
        <v>1</v>
      </c>
      <c r="D8" s="173">
        <v>2</v>
      </c>
      <c r="E8" s="173">
        <v>3</v>
      </c>
      <c r="F8" s="173">
        <v>4</v>
      </c>
      <c r="G8" s="173">
        <v>5</v>
      </c>
      <c r="H8" s="173">
        <v>6</v>
      </c>
      <c r="I8" s="173">
        <v>7</v>
      </c>
      <c r="J8" s="173">
        <v>8</v>
      </c>
      <c r="K8" s="173">
        <v>9</v>
      </c>
      <c r="L8" s="173">
        <v>10</v>
      </c>
      <c r="M8" s="173">
        <v>11</v>
      </c>
      <c r="N8" s="173">
        <v>12</v>
      </c>
      <c r="O8" s="173">
        <v>13</v>
      </c>
      <c r="P8" s="173">
        <v>14</v>
      </c>
      <c r="Q8" s="173">
        <v>15</v>
      </c>
      <c r="R8" s="173">
        <v>16</v>
      </c>
      <c r="S8" s="173">
        <v>17</v>
      </c>
      <c r="T8" s="173">
        <v>18</v>
      </c>
      <c r="U8" s="173">
        <v>19</v>
      </c>
      <c r="V8" s="173">
        <v>20</v>
      </c>
    </row>
    <row r="9" spans="1:22" s="324" customFormat="1" ht="24" customHeight="1">
      <c r="A9" s="680" t="s">
        <v>12</v>
      </c>
      <c r="B9" s="681"/>
      <c r="C9" s="322">
        <f>SUM(C10:C11)</f>
        <v>8</v>
      </c>
      <c r="D9" s="322">
        <f aca="true" t="shared" si="0" ref="D9:V9">SUM(D10:D11)</f>
        <v>1</v>
      </c>
      <c r="E9" s="322">
        <f t="shared" si="0"/>
        <v>0</v>
      </c>
      <c r="F9" s="322">
        <f t="shared" si="0"/>
        <v>1</v>
      </c>
      <c r="G9" s="322">
        <f t="shared" si="0"/>
        <v>7</v>
      </c>
      <c r="H9" s="322">
        <f t="shared" si="0"/>
        <v>1</v>
      </c>
      <c r="I9" s="322">
        <f t="shared" si="0"/>
        <v>1</v>
      </c>
      <c r="J9" s="322">
        <f t="shared" si="0"/>
        <v>0</v>
      </c>
      <c r="K9" s="322">
        <f t="shared" si="0"/>
        <v>0</v>
      </c>
      <c r="L9" s="322">
        <f t="shared" si="0"/>
        <v>0</v>
      </c>
      <c r="M9" s="322">
        <f t="shared" si="0"/>
        <v>1</v>
      </c>
      <c r="N9" s="322">
        <f t="shared" si="0"/>
        <v>1</v>
      </c>
      <c r="O9" s="322">
        <f t="shared" si="0"/>
        <v>0</v>
      </c>
      <c r="P9" s="322">
        <f t="shared" si="0"/>
        <v>0</v>
      </c>
      <c r="Q9" s="322">
        <f t="shared" si="0"/>
        <v>1</v>
      </c>
      <c r="R9" s="322">
        <f t="shared" si="0"/>
        <v>0</v>
      </c>
      <c r="S9" s="322">
        <f t="shared" si="0"/>
        <v>0</v>
      </c>
      <c r="T9" s="322">
        <f t="shared" si="0"/>
        <v>0</v>
      </c>
      <c r="U9" s="322">
        <f t="shared" si="0"/>
        <v>0</v>
      </c>
      <c r="V9" s="322">
        <f t="shared" si="0"/>
        <v>0</v>
      </c>
    </row>
    <row r="10" spans="1:22" s="324" customFormat="1" ht="24" customHeight="1">
      <c r="A10" s="325" t="s">
        <v>0</v>
      </c>
      <c r="B10" s="326" t="s">
        <v>237</v>
      </c>
      <c r="C10" s="322">
        <f aca="true" t="shared" si="1" ref="C10:C20">SUM(D10,G10)</f>
        <v>8</v>
      </c>
      <c r="D10" s="322">
        <f aca="true" t="shared" si="2" ref="D10:D20">SUM(E10:F10)</f>
        <v>1</v>
      </c>
      <c r="E10" s="322"/>
      <c r="F10" s="322">
        <v>1</v>
      </c>
      <c r="G10" s="322">
        <v>7</v>
      </c>
      <c r="H10" s="322">
        <f aca="true" t="shared" si="3" ref="H10:H20">SUM(I10:L10)</f>
        <v>1</v>
      </c>
      <c r="I10" s="322">
        <v>1</v>
      </c>
      <c r="J10" s="322"/>
      <c r="K10" s="322"/>
      <c r="L10" s="322"/>
      <c r="M10" s="322">
        <f aca="true" t="shared" si="4" ref="M10:M20">SUM(N10,S10)</f>
        <v>1</v>
      </c>
      <c r="N10" s="322">
        <f>SUM(O10:R10)</f>
        <v>1</v>
      </c>
      <c r="O10" s="323">
        <v>0</v>
      </c>
      <c r="P10" s="323"/>
      <c r="Q10" s="323">
        <v>1</v>
      </c>
      <c r="R10" s="323"/>
      <c r="S10" s="322">
        <f aca="true" t="shared" si="5" ref="S10:S20">SUM(T10:U10)</f>
        <v>0</v>
      </c>
      <c r="T10" s="322"/>
      <c r="U10" s="322"/>
      <c r="V10" s="322"/>
    </row>
    <row r="11" spans="1:22" s="324" customFormat="1" ht="24" customHeight="1">
      <c r="A11" s="325" t="s">
        <v>1</v>
      </c>
      <c r="B11" s="326" t="s">
        <v>8</v>
      </c>
      <c r="C11" s="322">
        <f>SUM(C12:C20)</f>
        <v>0</v>
      </c>
      <c r="D11" s="322">
        <f aca="true" t="shared" si="6" ref="D11:V11">SUM(D12:D20)</f>
        <v>0</v>
      </c>
      <c r="E11" s="322">
        <f t="shared" si="6"/>
        <v>0</v>
      </c>
      <c r="F11" s="322">
        <f t="shared" si="6"/>
        <v>0</v>
      </c>
      <c r="G11" s="322">
        <f t="shared" si="6"/>
        <v>0</v>
      </c>
      <c r="H11" s="322">
        <f t="shared" si="6"/>
        <v>0</v>
      </c>
      <c r="I11" s="322">
        <f t="shared" si="6"/>
        <v>0</v>
      </c>
      <c r="J11" s="322">
        <f t="shared" si="6"/>
        <v>0</v>
      </c>
      <c r="K11" s="322">
        <f t="shared" si="6"/>
        <v>0</v>
      </c>
      <c r="L11" s="322">
        <f t="shared" si="6"/>
        <v>0</v>
      </c>
      <c r="M11" s="322">
        <f t="shared" si="6"/>
        <v>0</v>
      </c>
      <c r="N11" s="322">
        <f t="shared" si="6"/>
        <v>0</v>
      </c>
      <c r="O11" s="322">
        <f t="shared" si="6"/>
        <v>0</v>
      </c>
      <c r="P11" s="322">
        <f t="shared" si="6"/>
        <v>0</v>
      </c>
      <c r="Q11" s="322">
        <f t="shared" si="6"/>
        <v>0</v>
      </c>
      <c r="R11" s="322">
        <f t="shared" si="6"/>
        <v>0</v>
      </c>
      <c r="S11" s="322">
        <f t="shared" si="6"/>
        <v>0</v>
      </c>
      <c r="T11" s="322">
        <f t="shared" si="6"/>
        <v>0</v>
      </c>
      <c r="U11" s="322">
        <f t="shared" si="6"/>
        <v>0</v>
      </c>
      <c r="V11" s="322">
        <f t="shared" si="6"/>
        <v>0</v>
      </c>
    </row>
    <row r="12" spans="1:22" s="324" customFormat="1" ht="24" customHeight="1">
      <c r="A12" s="325" t="s">
        <v>13</v>
      </c>
      <c r="B12" s="325" t="s">
        <v>339</v>
      </c>
      <c r="C12" s="322">
        <f t="shared" si="1"/>
        <v>0</v>
      </c>
      <c r="D12" s="322">
        <f t="shared" si="2"/>
        <v>0</v>
      </c>
      <c r="E12" s="322"/>
      <c r="F12" s="322"/>
      <c r="G12" s="322"/>
      <c r="H12" s="322">
        <f t="shared" si="3"/>
        <v>0</v>
      </c>
      <c r="I12" s="322"/>
      <c r="J12" s="322"/>
      <c r="K12" s="322"/>
      <c r="L12" s="322"/>
      <c r="M12" s="322">
        <f t="shared" si="4"/>
        <v>0</v>
      </c>
      <c r="N12" s="322">
        <f aca="true" t="shared" si="7" ref="N12:N20">SUM(O12:R12)</f>
        <v>0</v>
      </c>
      <c r="O12" s="323"/>
      <c r="P12" s="323"/>
      <c r="Q12" s="323"/>
      <c r="R12" s="323"/>
      <c r="S12" s="322">
        <f t="shared" si="5"/>
        <v>0</v>
      </c>
      <c r="T12" s="327"/>
      <c r="U12" s="322"/>
      <c r="V12" s="322"/>
    </row>
    <row r="13" spans="1:22" s="324" customFormat="1" ht="24" customHeight="1">
      <c r="A13" s="325" t="s">
        <v>14</v>
      </c>
      <c r="B13" s="325" t="s">
        <v>340</v>
      </c>
      <c r="C13" s="322">
        <f t="shared" si="1"/>
        <v>0</v>
      </c>
      <c r="D13" s="322">
        <f t="shared" si="2"/>
        <v>0</v>
      </c>
      <c r="E13" s="322"/>
      <c r="F13" s="322"/>
      <c r="G13" s="322"/>
      <c r="H13" s="322">
        <f t="shared" si="3"/>
        <v>0</v>
      </c>
      <c r="I13" s="322"/>
      <c r="J13" s="322"/>
      <c r="K13" s="322"/>
      <c r="L13" s="322"/>
      <c r="M13" s="322">
        <f t="shared" si="4"/>
        <v>0</v>
      </c>
      <c r="N13" s="322">
        <f t="shared" si="7"/>
        <v>0</v>
      </c>
      <c r="O13" s="323"/>
      <c r="P13" s="323"/>
      <c r="Q13" s="323"/>
      <c r="R13" s="323"/>
      <c r="S13" s="322">
        <f t="shared" si="5"/>
        <v>0</v>
      </c>
      <c r="T13" s="327"/>
      <c r="U13" s="322"/>
      <c r="V13" s="322"/>
    </row>
    <row r="14" spans="1:22" s="324" customFormat="1" ht="24" customHeight="1">
      <c r="A14" s="325" t="s">
        <v>19</v>
      </c>
      <c r="B14" s="325" t="s">
        <v>341</v>
      </c>
      <c r="C14" s="322">
        <f>SUM(D14,G14)</f>
        <v>0</v>
      </c>
      <c r="D14" s="322">
        <f>SUM(E14:F14)</f>
        <v>0</v>
      </c>
      <c r="E14" s="322"/>
      <c r="F14" s="322"/>
      <c r="G14" s="322"/>
      <c r="H14" s="322">
        <f>SUM(I14:L14)</f>
        <v>0</v>
      </c>
      <c r="I14" s="322"/>
      <c r="J14" s="322"/>
      <c r="K14" s="322"/>
      <c r="L14" s="322"/>
      <c r="M14" s="322">
        <f>SUM(N14,S14)</f>
        <v>0</v>
      </c>
      <c r="N14" s="322">
        <f>SUM(O14:R14)</f>
        <v>0</v>
      </c>
      <c r="O14" s="323"/>
      <c r="P14" s="323"/>
      <c r="Q14" s="323"/>
      <c r="R14" s="323"/>
      <c r="S14" s="322">
        <f>SUM(T14:U14)</f>
        <v>0</v>
      </c>
      <c r="T14" s="327"/>
      <c r="U14" s="322"/>
      <c r="V14" s="322"/>
    </row>
    <row r="15" spans="1:22" s="324" customFormat="1" ht="24" customHeight="1">
      <c r="A15" s="325" t="s">
        <v>22</v>
      </c>
      <c r="B15" s="325" t="s">
        <v>342</v>
      </c>
      <c r="C15" s="322">
        <f t="shared" si="1"/>
        <v>0</v>
      </c>
      <c r="D15" s="322">
        <f t="shared" si="2"/>
        <v>0</v>
      </c>
      <c r="E15" s="322"/>
      <c r="F15" s="322"/>
      <c r="G15" s="322"/>
      <c r="H15" s="322">
        <f t="shared" si="3"/>
        <v>0</v>
      </c>
      <c r="I15" s="322"/>
      <c r="J15" s="322"/>
      <c r="K15" s="322"/>
      <c r="L15" s="322"/>
      <c r="M15" s="322">
        <f t="shared" si="4"/>
        <v>0</v>
      </c>
      <c r="N15" s="322">
        <f t="shared" si="7"/>
        <v>0</v>
      </c>
      <c r="O15" s="323"/>
      <c r="P15" s="323"/>
      <c r="Q15" s="323"/>
      <c r="R15" s="323"/>
      <c r="S15" s="322">
        <f t="shared" si="5"/>
        <v>0</v>
      </c>
      <c r="T15" s="327"/>
      <c r="U15" s="322"/>
      <c r="V15" s="322"/>
    </row>
    <row r="16" spans="1:22" s="324" customFormat="1" ht="24" customHeight="1">
      <c r="A16" s="325" t="s">
        <v>23</v>
      </c>
      <c r="B16" s="325" t="s">
        <v>343</v>
      </c>
      <c r="C16" s="322">
        <f t="shared" si="1"/>
        <v>0</v>
      </c>
      <c r="D16" s="322">
        <f t="shared" si="2"/>
        <v>0</v>
      </c>
      <c r="E16" s="322"/>
      <c r="F16" s="322"/>
      <c r="G16" s="322"/>
      <c r="H16" s="322">
        <f t="shared" si="3"/>
        <v>0</v>
      </c>
      <c r="I16" s="322"/>
      <c r="J16" s="322"/>
      <c r="K16" s="322"/>
      <c r="L16" s="322"/>
      <c r="M16" s="322">
        <f t="shared" si="4"/>
        <v>0</v>
      </c>
      <c r="N16" s="322">
        <f t="shared" si="7"/>
        <v>0</v>
      </c>
      <c r="O16" s="323"/>
      <c r="P16" s="323"/>
      <c r="Q16" s="323"/>
      <c r="R16" s="323"/>
      <c r="S16" s="322">
        <f t="shared" si="5"/>
        <v>0</v>
      </c>
      <c r="T16" s="327"/>
      <c r="U16" s="322"/>
      <c r="V16" s="322"/>
    </row>
    <row r="17" spans="1:22" s="324" customFormat="1" ht="24" customHeight="1">
      <c r="A17" s="325" t="s">
        <v>24</v>
      </c>
      <c r="B17" s="325" t="s">
        <v>344</v>
      </c>
      <c r="C17" s="322">
        <f t="shared" si="1"/>
        <v>0</v>
      </c>
      <c r="D17" s="322">
        <f t="shared" si="2"/>
        <v>0</v>
      </c>
      <c r="E17" s="322"/>
      <c r="F17" s="322"/>
      <c r="G17" s="322"/>
      <c r="H17" s="322">
        <f t="shared" si="3"/>
        <v>0</v>
      </c>
      <c r="I17" s="322"/>
      <c r="J17" s="322"/>
      <c r="K17" s="322"/>
      <c r="L17" s="322"/>
      <c r="M17" s="322">
        <f t="shared" si="4"/>
        <v>0</v>
      </c>
      <c r="N17" s="322">
        <f t="shared" si="7"/>
        <v>0</v>
      </c>
      <c r="O17" s="323"/>
      <c r="P17" s="323"/>
      <c r="Q17" s="323"/>
      <c r="R17" s="323"/>
      <c r="S17" s="322">
        <f t="shared" si="5"/>
        <v>0</v>
      </c>
      <c r="T17" s="327"/>
      <c r="U17" s="322"/>
      <c r="V17" s="322"/>
    </row>
    <row r="18" spans="1:22" s="324" customFormat="1" ht="24" customHeight="1">
      <c r="A18" s="325" t="s">
        <v>25</v>
      </c>
      <c r="B18" s="325" t="s">
        <v>345</v>
      </c>
      <c r="C18" s="322">
        <f t="shared" si="1"/>
        <v>0</v>
      </c>
      <c r="D18" s="322">
        <f t="shared" si="2"/>
        <v>0</v>
      </c>
      <c r="E18" s="322"/>
      <c r="F18" s="322"/>
      <c r="G18" s="322"/>
      <c r="H18" s="322">
        <f t="shared" si="3"/>
        <v>0</v>
      </c>
      <c r="I18" s="322"/>
      <c r="J18" s="322"/>
      <c r="K18" s="322"/>
      <c r="L18" s="322"/>
      <c r="M18" s="322">
        <f t="shared" si="4"/>
        <v>0</v>
      </c>
      <c r="N18" s="322">
        <f t="shared" si="7"/>
        <v>0</v>
      </c>
      <c r="O18" s="323"/>
      <c r="P18" s="323"/>
      <c r="Q18" s="323"/>
      <c r="R18" s="323"/>
      <c r="S18" s="322">
        <f t="shared" si="5"/>
        <v>0</v>
      </c>
      <c r="T18" s="327"/>
      <c r="U18" s="322"/>
      <c r="V18" s="322"/>
    </row>
    <row r="19" spans="1:22" s="324" customFormat="1" ht="24" customHeight="1">
      <c r="A19" s="325" t="s">
        <v>26</v>
      </c>
      <c r="B19" s="325" t="s">
        <v>346</v>
      </c>
      <c r="C19" s="322">
        <f t="shared" si="1"/>
        <v>0</v>
      </c>
      <c r="D19" s="322">
        <f t="shared" si="2"/>
        <v>0</v>
      </c>
      <c r="E19" s="322"/>
      <c r="F19" s="322"/>
      <c r="G19" s="322"/>
      <c r="H19" s="322">
        <f t="shared" si="3"/>
        <v>0</v>
      </c>
      <c r="I19" s="322"/>
      <c r="J19" s="322"/>
      <c r="K19" s="322"/>
      <c r="L19" s="322"/>
      <c r="M19" s="322">
        <f t="shared" si="4"/>
        <v>0</v>
      </c>
      <c r="N19" s="322">
        <f t="shared" si="7"/>
        <v>0</v>
      </c>
      <c r="O19" s="323"/>
      <c r="P19" s="323"/>
      <c r="Q19" s="323"/>
      <c r="R19" s="323"/>
      <c r="S19" s="322">
        <f t="shared" si="5"/>
        <v>0</v>
      </c>
      <c r="T19" s="327"/>
      <c r="U19" s="322"/>
      <c r="V19" s="322"/>
    </row>
    <row r="20" spans="1:22" s="324" customFormat="1" ht="24" customHeight="1">
      <c r="A20" s="325" t="s">
        <v>27</v>
      </c>
      <c r="B20" s="325" t="s">
        <v>347</v>
      </c>
      <c r="C20" s="322">
        <f t="shared" si="1"/>
        <v>0</v>
      </c>
      <c r="D20" s="322">
        <f t="shared" si="2"/>
        <v>0</v>
      </c>
      <c r="E20" s="322"/>
      <c r="F20" s="322"/>
      <c r="G20" s="322"/>
      <c r="H20" s="322">
        <f t="shared" si="3"/>
        <v>0</v>
      </c>
      <c r="I20" s="322"/>
      <c r="J20" s="322"/>
      <c r="K20" s="322"/>
      <c r="L20" s="322"/>
      <c r="M20" s="322">
        <f t="shared" si="4"/>
        <v>0</v>
      </c>
      <c r="N20" s="322">
        <f t="shared" si="7"/>
        <v>0</v>
      </c>
      <c r="O20" s="323"/>
      <c r="P20" s="323"/>
      <c r="Q20" s="323"/>
      <c r="R20" s="323"/>
      <c r="S20" s="322">
        <f t="shared" si="5"/>
        <v>0</v>
      </c>
      <c r="T20" s="327"/>
      <c r="U20" s="322"/>
      <c r="V20" s="322"/>
    </row>
    <row r="21" spans="1:22" s="355" customFormat="1" ht="21" customHeight="1">
      <c r="A21" s="346"/>
      <c r="B21" s="608" t="str">
        <f>TT!C4</f>
        <v>Quảng Trị, ngày 04 tháng 10 năm 2021</v>
      </c>
      <c r="C21" s="608"/>
      <c r="D21" s="608"/>
      <c r="E21" s="608"/>
      <c r="F21" s="608"/>
      <c r="G21" s="608"/>
      <c r="H21" s="347"/>
      <c r="I21" s="347"/>
      <c r="J21" s="347"/>
      <c r="K21" s="348"/>
      <c r="L21" s="349"/>
      <c r="M21" s="637" t="str">
        <f>TT!C4</f>
        <v>Quảng Trị, ngày 04 tháng 10 năm 2021</v>
      </c>
      <c r="N21" s="637"/>
      <c r="O21" s="637"/>
      <c r="P21" s="637"/>
      <c r="Q21" s="637"/>
      <c r="R21" s="637"/>
      <c r="S21" s="637"/>
      <c r="T21" s="354"/>
      <c r="U21" s="356"/>
      <c r="V21" s="356"/>
    </row>
    <row r="22" spans="1:25" ht="39.75" customHeight="1">
      <c r="A22" s="125"/>
      <c r="B22" s="599" t="s">
        <v>290</v>
      </c>
      <c r="C22" s="599"/>
      <c r="D22" s="599"/>
      <c r="E22" s="599"/>
      <c r="F22" s="599"/>
      <c r="G22" s="599"/>
      <c r="H22" s="263"/>
      <c r="I22" s="263"/>
      <c r="J22" s="263"/>
      <c r="K22" s="288"/>
      <c r="L22" s="288"/>
      <c r="M22" s="638" t="str">
        <f>TT!C5</f>
        <v>KT.CỤC TRƯỞNG
PHÓ CỤC TRƯỞNG</v>
      </c>
      <c r="N22" s="638"/>
      <c r="O22" s="638"/>
      <c r="P22" s="638"/>
      <c r="Q22" s="638"/>
      <c r="R22" s="638"/>
      <c r="S22" s="638"/>
      <c r="T22" s="264"/>
      <c r="U22" s="164"/>
      <c r="V22" s="164"/>
      <c r="Y22" s="165"/>
    </row>
    <row r="23" spans="1:22" ht="18" customHeight="1">
      <c r="A23" s="3"/>
      <c r="B23" s="251"/>
      <c r="C23" s="251"/>
      <c r="D23" s="252"/>
      <c r="E23" s="252"/>
      <c r="F23" s="252"/>
      <c r="G23" s="251"/>
      <c r="H23" s="251"/>
      <c r="I23" s="251"/>
      <c r="J23" s="251"/>
      <c r="K23" s="252"/>
      <c r="L23" s="252"/>
      <c r="M23" s="252"/>
      <c r="N23" s="252"/>
      <c r="P23" s="264"/>
      <c r="Q23" s="264"/>
      <c r="R23" s="264"/>
      <c r="S23" s="252"/>
      <c r="T23" s="252"/>
      <c r="U23" s="166"/>
      <c r="V23" s="166"/>
    </row>
    <row r="24" spans="1:22" ht="21" customHeight="1">
      <c r="A24" s="3"/>
      <c r="B24" s="251"/>
      <c r="C24" s="251"/>
      <c r="D24" s="252"/>
      <c r="E24" s="252"/>
      <c r="F24" s="252"/>
      <c r="G24" s="251"/>
      <c r="H24" s="251"/>
      <c r="I24" s="251"/>
      <c r="J24" s="251"/>
      <c r="K24" s="252"/>
      <c r="L24" s="252"/>
      <c r="M24" s="252"/>
      <c r="N24" s="252"/>
      <c r="P24" s="269"/>
      <c r="Q24" s="269"/>
      <c r="R24" s="269"/>
      <c r="S24" s="269"/>
      <c r="T24" s="269"/>
      <c r="U24" s="167"/>
      <c r="V24" s="167"/>
    </row>
    <row r="25" spans="1:22" ht="16.5">
      <c r="A25" s="3"/>
      <c r="B25" s="251"/>
      <c r="C25" s="251"/>
      <c r="D25" s="252"/>
      <c r="E25" s="252"/>
      <c r="F25" s="252"/>
      <c r="G25" s="251"/>
      <c r="H25" s="251"/>
      <c r="I25" s="251"/>
      <c r="J25" s="251"/>
      <c r="K25" s="252"/>
      <c r="L25" s="252"/>
      <c r="M25" s="252"/>
      <c r="N25" s="252"/>
      <c r="P25" s="269"/>
      <c r="Q25" s="269"/>
      <c r="R25" s="269"/>
      <c r="S25" s="269"/>
      <c r="T25" s="269"/>
      <c r="U25" s="328"/>
      <c r="V25" s="328"/>
    </row>
    <row r="26" spans="1:22" ht="30.75" customHeight="1">
      <c r="A26" s="3"/>
      <c r="B26" s="600" t="str">
        <f>TT!C6</f>
        <v>Nguyễn Minh Tuệ</v>
      </c>
      <c r="C26" s="600"/>
      <c r="D26" s="600"/>
      <c r="E26" s="600"/>
      <c r="F26" s="600"/>
      <c r="G26" s="600"/>
      <c r="H26" s="264"/>
      <c r="I26" s="264"/>
      <c r="J26" s="264"/>
      <c r="K26" s="252"/>
      <c r="L26" s="252"/>
      <c r="M26" s="600" t="str">
        <f>TT!C3</f>
        <v>Mai Anh Tuấn</v>
      </c>
      <c r="N26" s="600"/>
      <c r="O26" s="600"/>
      <c r="P26" s="600"/>
      <c r="Q26" s="600"/>
      <c r="R26" s="600"/>
      <c r="S26" s="600"/>
      <c r="T26" s="264"/>
      <c r="U26" s="329"/>
      <c r="V26" s="329"/>
    </row>
    <row r="27" spans="1:11" ht="15">
      <c r="A27" s="168"/>
      <c r="B27" s="168"/>
      <c r="C27" s="168"/>
      <c r="D27" s="168"/>
      <c r="E27" s="168"/>
      <c r="F27" s="168"/>
      <c r="G27" s="168"/>
      <c r="H27" s="168"/>
      <c r="I27" s="168"/>
      <c r="J27" s="168"/>
      <c r="K27" s="168"/>
    </row>
    <row r="28" spans="1:11" ht="15">
      <c r="A28" s="168"/>
      <c r="B28" s="168"/>
      <c r="C28" s="168"/>
      <c r="D28" s="168"/>
      <c r="E28" s="168"/>
      <c r="F28" s="168"/>
      <c r="G28" s="168"/>
      <c r="H28" s="168"/>
      <c r="I28" s="168"/>
      <c r="J28" s="168"/>
      <c r="K28" s="168"/>
    </row>
    <row r="29" spans="1:11" ht="15">
      <c r="A29" s="168"/>
      <c r="B29" s="168"/>
      <c r="C29" s="168"/>
      <c r="D29" s="168"/>
      <c r="E29" s="168"/>
      <c r="F29" s="168"/>
      <c r="G29" s="168"/>
      <c r="H29" s="168"/>
      <c r="I29" s="168"/>
      <c r="J29" s="168"/>
      <c r="K29" s="168"/>
    </row>
    <row r="30" spans="1:11" ht="15" hidden="1">
      <c r="A30" s="168"/>
      <c r="B30" s="168"/>
      <c r="C30" s="168"/>
      <c r="D30" s="168"/>
      <c r="E30" s="168"/>
      <c r="F30" s="168"/>
      <c r="G30" s="168"/>
      <c r="H30" s="168"/>
      <c r="I30" s="168"/>
      <c r="J30" s="168"/>
      <c r="K30" s="168"/>
    </row>
    <row r="31" spans="1:13" s="171" customFormat="1" ht="15" hidden="1">
      <c r="A31" s="169" t="s">
        <v>270</v>
      </c>
      <c r="B31" s="3"/>
      <c r="C31" s="3"/>
      <c r="D31" s="3"/>
      <c r="E31" s="3"/>
      <c r="F31" s="3"/>
      <c r="G31" s="3"/>
      <c r="H31" s="3"/>
      <c r="I31" s="3"/>
      <c r="J31" s="3"/>
      <c r="K31" s="3"/>
      <c r="L31" s="170"/>
      <c r="M31" s="170"/>
    </row>
    <row r="32" spans="1:19" s="171" customFormat="1" ht="15" customHeight="1" hidden="1">
      <c r="A32" s="155"/>
      <c r="B32" s="677" t="s">
        <v>291</v>
      </c>
      <c r="C32" s="677"/>
      <c r="D32" s="677"/>
      <c r="E32" s="677"/>
      <c r="F32" s="677"/>
      <c r="G32" s="677"/>
      <c r="H32" s="677"/>
      <c r="I32" s="677"/>
      <c r="J32" s="677"/>
      <c r="K32" s="677"/>
      <c r="L32" s="155"/>
      <c r="M32" s="155"/>
      <c r="N32" s="157"/>
      <c r="O32" s="157"/>
      <c r="P32" s="157"/>
      <c r="Q32" s="157"/>
      <c r="R32" s="157"/>
      <c r="S32" s="157"/>
    </row>
    <row r="33" spans="2:13" s="171" customFormat="1" ht="15" hidden="1">
      <c r="B33" s="154" t="s">
        <v>292</v>
      </c>
      <c r="L33" s="170"/>
      <c r="M33" s="170"/>
    </row>
    <row r="34" ht="15" hidden="1">
      <c r="B34" s="148" t="s">
        <v>293</v>
      </c>
    </row>
  </sheetData>
  <sheetProtection/>
  <mergeCells count="38">
    <mergeCell ref="A1:E1"/>
    <mergeCell ref="F1:Q1"/>
    <mergeCell ref="R1:V1"/>
    <mergeCell ref="R2:V2"/>
    <mergeCell ref="C3:C7"/>
    <mergeCell ref="D3:G3"/>
    <mergeCell ref="H3:H7"/>
    <mergeCell ref="I3:L3"/>
    <mergeCell ref="A3:A7"/>
    <mergeCell ref="B3:B7"/>
    <mergeCell ref="S5:S7"/>
    <mergeCell ref="T5:U6"/>
    <mergeCell ref="O6:P6"/>
    <mergeCell ref="Q6:R6"/>
    <mergeCell ref="A8:B8"/>
    <mergeCell ref="M3:V3"/>
    <mergeCell ref="D4:D7"/>
    <mergeCell ref="E4:F4"/>
    <mergeCell ref="G4:G7"/>
    <mergeCell ref="I4:I7"/>
    <mergeCell ref="J4:J7"/>
    <mergeCell ref="K4:K7"/>
    <mergeCell ref="L4:L7"/>
    <mergeCell ref="M4:M7"/>
    <mergeCell ref="N4:U4"/>
    <mergeCell ref="V4:V7"/>
    <mergeCell ref="E5:E7"/>
    <mergeCell ref="F5:F7"/>
    <mergeCell ref="N5:N7"/>
    <mergeCell ref="O5:R5"/>
    <mergeCell ref="B32:K32"/>
    <mergeCell ref="A9:B9"/>
    <mergeCell ref="B21:G21"/>
    <mergeCell ref="M21:S21"/>
    <mergeCell ref="B22:G22"/>
    <mergeCell ref="M22:S22"/>
    <mergeCell ref="B26:G26"/>
    <mergeCell ref="M26:S26"/>
  </mergeCells>
  <printOptions/>
  <pageMargins left="0.32" right="0.31" top="0.36" bottom="0.37" header="0.31496062992126" footer="0.31496062992126"/>
  <pageSetup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sheetPr>
    <tabColor rgb="FF00B050"/>
  </sheetPr>
  <dimension ref="A1:U41"/>
  <sheetViews>
    <sheetView view="pageBreakPreview" zoomScaleSheetLayoutView="100" zoomScalePageLayoutView="0" workbookViewId="0" topLeftCell="A8">
      <selection activeCell="C9" sqref="C9:U37"/>
    </sheetView>
  </sheetViews>
  <sheetFormatPr defaultColWidth="9.00390625" defaultRowHeight="15.75"/>
  <cols>
    <col min="1" max="1" width="4.25390625" style="185" customWidth="1"/>
    <col min="2" max="2" width="25.50390625" style="185" customWidth="1"/>
    <col min="3" max="3" width="6.625" style="185" customWidth="1"/>
    <col min="4" max="4" width="7.625" style="185" customWidth="1"/>
    <col min="5" max="5" width="8.00390625" style="204" customWidth="1"/>
    <col min="6" max="6" width="6.50390625" style="185" customWidth="1"/>
    <col min="7" max="7" width="5.75390625" style="185" customWidth="1"/>
    <col min="8" max="8" width="5.375" style="185" customWidth="1"/>
    <col min="9" max="9" width="7.75390625" style="185" customWidth="1"/>
    <col min="10" max="10" width="6.75390625" style="185" customWidth="1"/>
    <col min="11" max="11" width="6.625" style="185" customWidth="1"/>
    <col min="12" max="12" width="7.125" style="185" customWidth="1"/>
    <col min="13" max="13" width="6.375" style="185" customWidth="1"/>
    <col min="14" max="14" width="6.75390625" style="205" customWidth="1"/>
    <col min="15" max="15" width="6.125" style="205" customWidth="1"/>
    <col min="16" max="16" width="5.625" style="205" customWidth="1"/>
    <col min="17" max="17" width="7.00390625" style="206" customWidth="1"/>
    <col min="18" max="18" width="7.00390625" style="205" customWidth="1"/>
    <col min="19" max="19" width="5.75390625" style="205" customWidth="1"/>
    <col min="20" max="20" width="8.125" style="205" customWidth="1"/>
    <col min="21" max="21" width="6.25390625" style="205" customWidth="1"/>
    <col min="22" max="16384" width="9.00390625" style="185" customWidth="1"/>
  </cols>
  <sheetData>
    <row r="1" spans="1:21" ht="65.25" customHeight="1">
      <c r="A1" s="426" t="s">
        <v>324</v>
      </c>
      <c r="B1" s="426"/>
      <c r="C1" s="426"/>
      <c r="D1" s="426"/>
      <c r="E1" s="420" t="s">
        <v>410</v>
      </c>
      <c r="F1" s="420"/>
      <c r="G1" s="420"/>
      <c r="H1" s="420"/>
      <c r="I1" s="420"/>
      <c r="J1" s="420"/>
      <c r="K1" s="420"/>
      <c r="L1" s="420"/>
      <c r="M1" s="420"/>
      <c r="N1" s="420"/>
      <c r="O1" s="420"/>
      <c r="P1" s="430" t="str">
        <f>TT!C2</f>
        <v>Đơn vị  báo cáo: 
Đơn vị nhận báo cáo: </v>
      </c>
      <c r="Q1" s="430"/>
      <c r="R1" s="430"/>
      <c r="S1" s="430"/>
      <c r="T1" s="430"/>
      <c r="U1" s="430"/>
    </row>
    <row r="2" spans="1:21" ht="17.25" customHeight="1">
      <c r="A2" s="186"/>
      <c r="B2" s="187"/>
      <c r="C2" s="187"/>
      <c r="D2" s="187"/>
      <c r="E2" s="188"/>
      <c r="F2" s="189"/>
      <c r="G2" s="189"/>
      <c r="H2" s="189"/>
      <c r="I2" s="190"/>
      <c r="J2" s="191"/>
      <c r="K2" s="192"/>
      <c r="L2" s="192"/>
      <c r="M2" s="192"/>
      <c r="N2" s="193"/>
      <c r="O2" s="193"/>
      <c r="P2" s="431" t="s">
        <v>164</v>
      </c>
      <c r="Q2" s="431"/>
      <c r="R2" s="431"/>
      <c r="S2" s="431"/>
      <c r="T2" s="431"/>
      <c r="U2" s="431"/>
    </row>
    <row r="3" spans="1:21" s="194" customFormat="1" ht="15.75" customHeight="1">
      <c r="A3" s="421" t="s">
        <v>136</v>
      </c>
      <c r="B3" s="421" t="s">
        <v>157</v>
      </c>
      <c r="C3" s="421" t="s">
        <v>163</v>
      </c>
      <c r="D3" s="434" t="s">
        <v>134</v>
      </c>
      <c r="E3" s="425" t="s">
        <v>4</v>
      </c>
      <c r="F3" s="425"/>
      <c r="G3" s="425" t="s">
        <v>36</v>
      </c>
      <c r="H3" s="424" t="s">
        <v>162</v>
      </c>
      <c r="I3" s="425" t="s">
        <v>37</v>
      </c>
      <c r="J3" s="427" t="s">
        <v>4</v>
      </c>
      <c r="K3" s="428"/>
      <c r="L3" s="428"/>
      <c r="M3" s="428"/>
      <c r="N3" s="428"/>
      <c r="O3" s="428"/>
      <c r="P3" s="428"/>
      <c r="Q3" s="428"/>
      <c r="R3" s="428"/>
      <c r="S3" s="429"/>
      <c r="T3" s="444" t="s">
        <v>103</v>
      </c>
      <c r="U3" s="434" t="s">
        <v>160</v>
      </c>
    </row>
    <row r="4" spans="1:21" s="195" customFormat="1" ht="15.75" customHeight="1">
      <c r="A4" s="422"/>
      <c r="B4" s="422"/>
      <c r="C4" s="422"/>
      <c r="D4" s="435"/>
      <c r="E4" s="425" t="s">
        <v>137</v>
      </c>
      <c r="F4" s="425" t="s">
        <v>62</v>
      </c>
      <c r="G4" s="425"/>
      <c r="H4" s="424"/>
      <c r="I4" s="425"/>
      <c r="J4" s="425" t="s">
        <v>61</v>
      </c>
      <c r="K4" s="425" t="s">
        <v>4</v>
      </c>
      <c r="L4" s="425"/>
      <c r="M4" s="425"/>
      <c r="N4" s="425"/>
      <c r="O4" s="425"/>
      <c r="P4" s="425"/>
      <c r="Q4" s="424" t="s">
        <v>139</v>
      </c>
      <c r="R4" s="425" t="s">
        <v>148</v>
      </c>
      <c r="S4" s="424" t="s">
        <v>81</v>
      </c>
      <c r="T4" s="445"/>
      <c r="U4" s="435"/>
    </row>
    <row r="5" spans="1:21" s="194" customFormat="1" ht="15.75" customHeight="1">
      <c r="A5" s="422"/>
      <c r="B5" s="422"/>
      <c r="C5" s="422"/>
      <c r="D5" s="435"/>
      <c r="E5" s="425"/>
      <c r="F5" s="425"/>
      <c r="G5" s="425"/>
      <c r="H5" s="424"/>
      <c r="I5" s="425"/>
      <c r="J5" s="425"/>
      <c r="K5" s="425" t="s">
        <v>96</v>
      </c>
      <c r="L5" s="425" t="s">
        <v>4</v>
      </c>
      <c r="M5" s="425"/>
      <c r="N5" s="425" t="s">
        <v>42</v>
      </c>
      <c r="O5" s="425" t="s">
        <v>147</v>
      </c>
      <c r="P5" s="425" t="s">
        <v>46</v>
      </c>
      <c r="Q5" s="424"/>
      <c r="R5" s="425"/>
      <c r="S5" s="424"/>
      <c r="T5" s="445"/>
      <c r="U5" s="435"/>
    </row>
    <row r="6" spans="1:21" s="194" customFormat="1" ht="15.75" customHeight="1">
      <c r="A6" s="422"/>
      <c r="B6" s="422"/>
      <c r="C6" s="422"/>
      <c r="D6" s="435"/>
      <c r="E6" s="425"/>
      <c r="F6" s="425"/>
      <c r="G6" s="425"/>
      <c r="H6" s="424"/>
      <c r="I6" s="425"/>
      <c r="J6" s="425"/>
      <c r="K6" s="425"/>
      <c r="L6" s="425"/>
      <c r="M6" s="425"/>
      <c r="N6" s="425"/>
      <c r="O6" s="425"/>
      <c r="P6" s="425"/>
      <c r="Q6" s="424"/>
      <c r="R6" s="425"/>
      <c r="S6" s="424"/>
      <c r="T6" s="445"/>
      <c r="U6" s="435"/>
    </row>
    <row r="7" spans="1:21" s="194" customFormat="1" ht="44.25" customHeight="1">
      <c r="A7" s="423"/>
      <c r="B7" s="423"/>
      <c r="C7" s="423"/>
      <c r="D7" s="436"/>
      <c r="E7" s="425"/>
      <c r="F7" s="425"/>
      <c r="G7" s="425"/>
      <c r="H7" s="424"/>
      <c r="I7" s="425"/>
      <c r="J7" s="425"/>
      <c r="K7" s="425"/>
      <c r="L7" s="196" t="s">
        <v>39</v>
      </c>
      <c r="M7" s="196" t="s">
        <v>138</v>
      </c>
      <c r="N7" s="425"/>
      <c r="O7" s="425"/>
      <c r="P7" s="425"/>
      <c r="Q7" s="424"/>
      <c r="R7" s="425"/>
      <c r="S7" s="424"/>
      <c r="T7" s="446"/>
      <c r="U7" s="435"/>
    </row>
    <row r="8" spans="1:21" ht="14.25" customHeight="1">
      <c r="A8" s="442" t="s">
        <v>3</v>
      </c>
      <c r="B8" s="443"/>
      <c r="C8" s="222" t="s">
        <v>13</v>
      </c>
      <c r="D8" s="222" t="s">
        <v>14</v>
      </c>
      <c r="E8" s="222" t="s">
        <v>19</v>
      </c>
      <c r="F8" s="222" t="s">
        <v>22</v>
      </c>
      <c r="G8" s="222" t="s">
        <v>23</v>
      </c>
      <c r="H8" s="222" t="s">
        <v>24</v>
      </c>
      <c r="I8" s="222" t="s">
        <v>25</v>
      </c>
      <c r="J8" s="222" t="s">
        <v>26</v>
      </c>
      <c r="K8" s="222" t="s">
        <v>27</v>
      </c>
      <c r="L8" s="222" t="s">
        <v>29</v>
      </c>
      <c r="M8" s="222" t="s">
        <v>30</v>
      </c>
      <c r="N8" s="222" t="s">
        <v>104</v>
      </c>
      <c r="O8" s="222" t="s">
        <v>101</v>
      </c>
      <c r="P8" s="222" t="s">
        <v>105</v>
      </c>
      <c r="Q8" s="222" t="s">
        <v>106</v>
      </c>
      <c r="R8" s="222" t="s">
        <v>107</v>
      </c>
      <c r="S8" s="222" t="s">
        <v>118</v>
      </c>
      <c r="T8" s="222" t="s">
        <v>131</v>
      </c>
      <c r="U8" s="222" t="s">
        <v>133</v>
      </c>
    </row>
    <row r="9" spans="1:21" ht="13.5" customHeight="1">
      <c r="A9" s="427" t="s">
        <v>10</v>
      </c>
      <c r="B9" s="428"/>
      <c r="C9" s="392">
        <v>3206</v>
      </c>
      <c r="D9" s="392">
        <v>3911</v>
      </c>
      <c r="E9" s="392">
        <v>799</v>
      </c>
      <c r="F9" s="392">
        <v>3112</v>
      </c>
      <c r="G9" s="392">
        <v>31</v>
      </c>
      <c r="H9" s="392">
        <v>1</v>
      </c>
      <c r="I9" s="392">
        <v>3879</v>
      </c>
      <c r="J9" s="392">
        <v>3423</v>
      </c>
      <c r="K9" s="392">
        <v>2945</v>
      </c>
      <c r="L9" s="392">
        <v>2909</v>
      </c>
      <c r="M9" s="392">
        <v>36</v>
      </c>
      <c r="N9" s="392">
        <v>475</v>
      </c>
      <c r="O9" s="392">
        <v>3</v>
      </c>
      <c r="P9" s="392">
        <v>0</v>
      </c>
      <c r="Q9" s="392">
        <v>436</v>
      </c>
      <c r="R9" s="392">
        <v>17</v>
      </c>
      <c r="S9" s="392">
        <v>3</v>
      </c>
      <c r="T9" s="392">
        <v>934</v>
      </c>
      <c r="U9" s="393">
        <v>0.8603564125036518</v>
      </c>
    </row>
    <row r="10" spans="1:21" ht="13.5" customHeight="1">
      <c r="A10" s="197" t="s">
        <v>0</v>
      </c>
      <c r="B10" s="198" t="s">
        <v>89</v>
      </c>
      <c r="C10" s="392">
        <v>2643</v>
      </c>
      <c r="D10" s="392">
        <v>3114</v>
      </c>
      <c r="E10" s="392">
        <v>367</v>
      </c>
      <c r="F10" s="392">
        <v>2747</v>
      </c>
      <c r="G10" s="392">
        <v>13</v>
      </c>
      <c r="H10" s="392">
        <v>0</v>
      </c>
      <c r="I10" s="392">
        <v>3101</v>
      </c>
      <c r="J10" s="392">
        <v>2903</v>
      </c>
      <c r="K10" s="392">
        <v>2673</v>
      </c>
      <c r="L10" s="392">
        <v>2668</v>
      </c>
      <c r="M10" s="392">
        <v>5</v>
      </c>
      <c r="N10" s="392">
        <v>230</v>
      </c>
      <c r="O10" s="392">
        <v>0</v>
      </c>
      <c r="P10" s="392">
        <v>0</v>
      </c>
      <c r="Q10" s="392">
        <v>193</v>
      </c>
      <c r="R10" s="392">
        <v>4</v>
      </c>
      <c r="S10" s="392">
        <v>1</v>
      </c>
      <c r="T10" s="392">
        <v>428</v>
      </c>
      <c r="U10" s="393">
        <v>0.9207716155700999</v>
      </c>
    </row>
    <row r="11" spans="1:21" ht="13.5" customHeight="1">
      <c r="A11" s="224" t="s">
        <v>13</v>
      </c>
      <c r="B11" s="225" t="s">
        <v>31</v>
      </c>
      <c r="C11" s="226">
        <v>537</v>
      </c>
      <c r="D11" s="223">
        <v>733</v>
      </c>
      <c r="E11" s="227">
        <v>167</v>
      </c>
      <c r="F11" s="226">
        <v>566</v>
      </c>
      <c r="G11" s="226">
        <v>5</v>
      </c>
      <c r="H11" s="226">
        <v>0</v>
      </c>
      <c r="I11" s="223">
        <v>728</v>
      </c>
      <c r="J11" s="223">
        <v>634</v>
      </c>
      <c r="K11" s="223">
        <v>550</v>
      </c>
      <c r="L11" s="226">
        <v>547</v>
      </c>
      <c r="M11" s="226">
        <v>3</v>
      </c>
      <c r="N11" s="226">
        <v>84</v>
      </c>
      <c r="O11" s="226">
        <v>0</v>
      </c>
      <c r="P11" s="226">
        <v>0</v>
      </c>
      <c r="Q11" s="226">
        <v>91</v>
      </c>
      <c r="R11" s="226">
        <v>3</v>
      </c>
      <c r="S11" s="226">
        <v>0</v>
      </c>
      <c r="T11" s="223">
        <v>178</v>
      </c>
      <c r="U11" s="232">
        <v>0.8675078864353313</v>
      </c>
    </row>
    <row r="12" spans="1:21" ht="13.5" customHeight="1">
      <c r="A12" s="224" t="s">
        <v>14</v>
      </c>
      <c r="B12" s="228" t="s">
        <v>33</v>
      </c>
      <c r="C12" s="226">
        <v>83</v>
      </c>
      <c r="D12" s="223">
        <v>134</v>
      </c>
      <c r="E12" s="227">
        <v>39</v>
      </c>
      <c r="F12" s="226">
        <v>95</v>
      </c>
      <c r="G12" s="226">
        <v>3</v>
      </c>
      <c r="H12" s="226">
        <v>0</v>
      </c>
      <c r="I12" s="223">
        <v>131</v>
      </c>
      <c r="J12" s="223">
        <v>98</v>
      </c>
      <c r="K12" s="223">
        <v>76</v>
      </c>
      <c r="L12" s="226">
        <v>76</v>
      </c>
      <c r="M12" s="226">
        <v>0</v>
      </c>
      <c r="N12" s="226">
        <v>22</v>
      </c>
      <c r="O12" s="226">
        <v>0</v>
      </c>
      <c r="P12" s="226">
        <v>0</v>
      </c>
      <c r="Q12" s="226">
        <v>32</v>
      </c>
      <c r="R12" s="226">
        <v>1</v>
      </c>
      <c r="S12" s="226">
        <v>0</v>
      </c>
      <c r="T12" s="223">
        <v>55</v>
      </c>
      <c r="U12" s="232">
        <v>0.7755102040816326</v>
      </c>
    </row>
    <row r="13" spans="1:21" ht="13.5" customHeight="1">
      <c r="A13" s="224" t="s">
        <v>19</v>
      </c>
      <c r="B13" s="229" t="s">
        <v>141</v>
      </c>
      <c r="C13" s="226">
        <v>0</v>
      </c>
      <c r="D13" s="223">
        <v>0</v>
      </c>
      <c r="E13" s="227">
        <v>0</v>
      </c>
      <c r="F13" s="226">
        <v>0</v>
      </c>
      <c r="G13" s="226">
        <v>0</v>
      </c>
      <c r="H13" s="226">
        <v>0</v>
      </c>
      <c r="I13" s="223">
        <v>0</v>
      </c>
      <c r="J13" s="223">
        <v>0</v>
      </c>
      <c r="K13" s="223">
        <v>0</v>
      </c>
      <c r="L13" s="226">
        <v>0</v>
      </c>
      <c r="M13" s="226">
        <v>0</v>
      </c>
      <c r="N13" s="226">
        <v>0</v>
      </c>
      <c r="O13" s="226">
        <v>0</v>
      </c>
      <c r="P13" s="226">
        <v>0</v>
      </c>
      <c r="Q13" s="226">
        <v>0</v>
      </c>
      <c r="R13" s="226">
        <v>0</v>
      </c>
      <c r="S13" s="226">
        <v>0</v>
      </c>
      <c r="T13" s="223">
        <v>0</v>
      </c>
      <c r="U13" s="232" t="s">
        <v>349</v>
      </c>
    </row>
    <row r="14" spans="1:21" ht="15">
      <c r="A14" s="224" t="s">
        <v>22</v>
      </c>
      <c r="B14" s="225" t="s">
        <v>145</v>
      </c>
      <c r="C14" s="226">
        <v>0</v>
      </c>
      <c r="D14" s="223">
        <v>2</v>
      </c>
      <c r="E14" s="227">
        <v>0</v>
      </c>
      <c r="F14" s="226">
        <v>2</v>
      </c>
      <c r="G14" s="226">
        <v>0</v>
      </c>
      <c r="H14" s="226">
        <v>0</v>
      </c>
      <c r="I14" s="223">
        <v>2</v>
      </c>
      <c r="J14" s="223">
        <v>2</v>
      </c>
      <c r="K14" s="223">
        <v>2</v>
      </c>
      <c r="L14" s="226">
        <v>2</v>
      </c>
      <c r="M14" s="226">
        <v>0</v>
      </c>
      <c r="N14" s="226">
        <v>0</v>
      </c>
      <c r="O14" s="226">
        <v>0</v>
      </c>
      <c r="P14" s="226">
        <v>0</v>
      </c>
      <c r="Q14" s="226">
        <v>0</v>
      </c>
      <c r="R14" s="226">
        <v>0</v>
      </c>
      <c r="S14" s="226">
        <v>0</v>
      </c>
      <c r="T14" s="223">
        <v>0</v>
      </c>
      <c r="U14" s="232">
        <v>1</v>
      </c>
    </row>
    <row r="15" spans="1:21" ht="17.25" customHeight="1">
      <c r="A15" s="224" t="s">
        <v>23</v>
      </c>
      <c r="B15" s="230" t="s">
        <v>144</v>
      </c>
      <c r="C15" s="226">
        <v>67</v>
      </c>
      <c r="D15" s="223">
        <v>88</v>
      </c>
      <c r="E15" s="227">
        <v>14</v>
      </c>
      <c r="F15" s="226">
        <v>74</v>
      </c>
      <c r="G15" s="226">
        <v>0</v>
      </c>
      <c r="H15" s="226">
        <v>0</v>
      </c>
      <c r="I15" s="223">
        <v>88</v>
      </c>
      <c r="J15" s="223">
        <v>81</v>
      </c>
      <c r="K15" s="223">
        <v>61</v>
      </c>
      <c r="L15" s="226">
        <v>61</v>
      </c>
      <c r="M15" s="226">
        <v>0</v>
      </c>
      <c r="N15" s="226">
        <v>20</v>
      </c>
      <c r="O15" s="226">
        <v>0</v>
      </c>
      <c r="P15" s="226">
        <v>0</v>
      </c>
      <c r="Q15" s="226">
        <v>7</v>
      </c>
      <c r="R15" s="226">
        <v>0</v>
      </c>
      <c r="S15" s="226">
        <v>0</v>
      </c>
      <c r="T15" s="223">
        <v>27</v>
      </c>
      <c r="U15" s="232">
        <v>0.7530864197530864</v>
      </c>
    </row>
    <row r="16" spans="1:21" ht="13.5" customHeight="1">
      <c r="A16" s="224" t="s">
        <v>24</v>
      </c>
      <c r="B16" s="225" t="s">
        <v>128</v>
      </c>
      <c r="C16" s="226">
        <v>668</v>
      </c>
      <c r="D16" s="223">
        <v>835</v>
      </c>
      <c r="E16" s="227">
        <v>133</v>
      </c>
      <c r="F16" s="226">
        <v>702</v>
      </c>
      <c r="G16" s="226">
        <v>5</v>
      </c>
      <c r="H16" s="226">
        <v>0</v>
      </c>
      <c r="I16" s="223">
        <v>830</v>
      </c>
      <c r="J16" s="223">
        <v>773</v>
      </c>
      <c r="K16" s="223">
        <v>685</v>
      </c>
      <c r="L16" s="226">
        <v>683</v>
      </c>
      <c r="M16" s="226">
        <v>2</v>
      </c>
      <c r="N16" s="226">
        <v>88</v>
      </c>
      <c r="O16" s="226">
        <v>0</v>
      </c>
      <c r="P16" s="226">
        <v>0</v>
      </c>
      <c r="Q16" s="226">
        <v>57</v>
      </c>
      <c r="R16" s="226">
        <v>0</v>
      </c>
      <c r="S16" s="226">
        <v>0</v>
      </c>
      <c r="T16" s="223">
        <v>145</v>
      </c>
      <c r="U16" s="232">
        <v>0.8861578266494179</v>
      </c>
    </row>
    <row r="17" spans="1:21" ht="13.5" customHeight="1">
      <c r="A17" s="224" t="s">
        <v>25</v>
      </c>
      <c r="B17" s="225" t="s">
        <v>129</v>
      </c>
      <c r="C17" s="226">
        <v>25</v>
      </c>
      <c r="D17" s="223">
        <v>32</v>
      </c>
      <c r="E17" s="227">
        <v>0</v>
      </c>
      <c r="F17" s="226">
        <v>32</v>
      </c>
      <c r="G17" s="226">
        <v>0</v>
      </c>
      <c r="H17" s="226">
        <v>0</v>
      </c>
      <c r="I17" s="223">
        <v>32</v>
      </c>
      <c r="J17" s="223">
        <v>32</v>
      </c>
      <c r="K17" s="223">
        <v>32</v>
      </c>
      <c r="L17" s="226">
        <v>32</v>
      </c>
      <c r="M17" s="226">
        <v>0</v>
      </c>
      <c r="N17" s="226">
        <v>0</v>
      </c>
      <c r="O17" s="226">
        <v>0</v>
      </c>
      <c r="P17" s="226">
        <v>0</v>
      </c>
      <c r="Q17" s="226">
        <v>0</v>
      </c>
      <c r="R17" s="226">
        <v>0</v>
      </c>
      <c r="S17" s="226">
        <v>0</v>
      </c>
      <c r="T17" s="223">
        <v>0</v>
      </c>
      <c r="U17" s="232">
        <v>1</v>
      </c>
    </row>
    <row r="18" spans="1:21" ht="13.5" customHeight="1">
      <c r="A18" s="224" t="s">
        <v>26</v>
      </c>
      <c r="B18" s="225" t="s">
        <v>32</v>
      </c>
      <c r="C18" s="226">
        <v>1255</v>
      </c>
      <c r="D18" s="223">
        <v>1281</v>
      </c>
      <c r="E18" s="227">
        <v>10</v>
      </c>
      <c r="F18" s="226">
        <v>1271</v>
      </c>
      <c r="G18" s="226">
        <v>0</v>
      </c>
      <c r="H18" s="226">
        <v>0</v>
      </c>
      <c r="I18" s="223">
        <v>1281</v>
      </c>
      <c r="J18" s="223">
        <v>1278</v>
      </c>
      <c r="K18" s="223">
        <v>1265</v>
      </c>
      <c r="L18" s="226">
        <v>1265</v>
      </c>
      <c r="M18" s="226">
        <v>0</v>
      </c>
      <c r="N18" s="226">
        <v>13</v>
      </c>
      <c r="O18" s="226">
        <v>0</v>
      </c>
      <c r="P18" s="226">
        <v>0</v>
      </c>
      <c r="Q18" s="226">
        <v>2</v>
      </c>
      <c r="R18" s="226">
        <v>0</v>
      </c>
      <c r="S18" s="226">
        <v>1</v>
      </c>
      <c r="T18" s="223">
        <v>16</v>
      </c>
      <c r="U18" s="232">
        <v>0.9898278560250391</v>
      </c>
    </row>
    <row r="19" spans="1:21" ht="13.5" customHeight="1">
      <c r="A19" s="224" t="s">
        <v>27</v>
      </c>
      <c r="B19" s="225" t="s">
        <v>34</v>
      </c>
      <c r="C19" s="226">
        <v>0</v>
      </c>
      <c r="D19" s="223">
        <v>0</v>
      </c>
      <c r="E19" s="227">
        <v>0</v>
      </c>
      <c r="F19" s="226">
        <v>0</v>
      </c>
      <c r="G19" s="226">
        <v>0</v>
      </c>
      <c r="H19" s="226">
        <v>0</v>
      </c>
      <c r="I19" s="223">
        <v>0</v>
      </c>
      <c r="J19" s="223">
        <v>0</v>
      </c>
      <c r="K19" s="223">
        <v>0</v>
      </c>
      <c r="L19" s="226">
        <v>0</v>
      </c>
      <c r="M19" s="226">
        <v>0</v>
      </c>
      <c r="N19" s="226">
        <v>0</v>
      </c>
      <c r="O19" s="226">
        <v>0</v>
      </c>
      <c r="P19" s="226">
        <v>0</v>
      </c>
      <c r="Q19" s="226">
        <v>0</v>
      </c>
      <c r="R19" s="226">
        <v>0</v>
      </c>
      <c r="S19" s="226">
        <v>0</v>
      </c>
      <c r="T19" s="223">
        <v>0</v>
      </c>
      <c r="U19" s="232" t="s">
        <v>349</v>
      </c>
    </row>
    <row r="20" spans="1:21" ht="13.5" customHeight="1">
      <c r="A20" s="224" t="s">
        <v>29</v>
      </c>
      <c r="B20" s="225" t="s">
        <v>35</v>
      </c>
      <c r="C20" s="226">
        <v>7</v>
      </c>
      <c r="D20" s="223">
        <v>8</v>
      </c>
      <c r="E20" s="227">
        <v>4</v>
      </c>
      <c r="F20" s="226">
        <v>4</v>
      </c>
      <c r="G20" s="226">
        <v>0</v>
      </c>
      <c r="H20" s="226">
        <v>0</v>
      </c>
      <c r="I20" s="223">
        <v>8</v>
      </c>
      <c r="J20" s="223">
        <v>4</v>
      </c>
      <c r="K20" s="223">
        <v>1</v>
      </c>
      <c r="L20" s="226">
        <v>1</v>
      </c>
      <c r="M20" s="226">
        <v>0</v>
      </c>
      <c r="N20" s="226">
        <v>3</v>
      </c>
      <c r="O20" s="226">
        <v>0</v>
      </c>
      <c r="P20" s="226">
        <v>0</v>
      </c>
      <c r="Q20" s="226">
        <v>4</v>
      </c>
      <c r="R20" s="226">
        <v>0</v>
      </c>
      <c r="S20" s="226">
        <v>0</v>
      </c>
      <c r="T20" s="223">
        <v>7</v>
      </c>
      <c r="U20" s="232">
        <v>0.25</v>
      </c>
    </row>
    <row r="21" spans="1:21" ht="13.5" customHeight="1">
      <c r="A21" s="224" t="s">
        <v>30</v>
      </c>
      <c r="B21" s="225" t="s">
        <v>143</v>
      </c>
      <c r="C21" s="226">
        <v>0</v>
      </c>
      <c r="D21" s="223">
        <v>0</v>
      </c>
      <c r="E21" s="227">
        <v>0</v>
      </c>
      <c r="F21" s="226">
        <v>0</v>
      </c>
      <c r="G21" s="226">
        <v>0</v>
      </c>
      <c r="H21" s="226">
        <v>0</v>
      </c>
      <c r="I21" s="223">
        <v>0</v>
      </c>
      <c r="J21" s="223">
        <v>0</v>
      </c>
      <c r="K21" s="223">
        <v>0</v>
      </c>
      <c r="L21" s="226">
        <v>0</v>
      </c>
      <c r="M21" s="226">
        <v>0</v>
      </c>
      <c r="N21" s="226">
        <v>0</v>
      </c>
      <c r="O21" s="226">
        <v>0</v>
      </c>
      <c r="P21" s="226">
        <v>0</v>
      </c>
      <c r="Q21" s="226">
        <v>0</v>
      </c>
      <c r="R21" s="226">
        <v>0</v>
      </c>
      <c r="S21" s="226">
        <v>0</v>
      </c>
      <c r="T21" s="223">
        <v>0</v>
      </c>
      <c r="U21" s="232" t="s">
        <v>349</v>
      </c>
    </row>
    <row r="22" spans="1:21" ht="13.5" customHeight="1">
      <c r="A22" s="224" t="s">
        <v>104</v>
      </c>
      <c r="B22" s="225" t="s">
        <v>142</v>
      </c>
      <c r="C22" s="226">
        <v>0</v>
      </c>
      <c r="D22" s="223">
        <v>0</v>
      </c>
      <c r="E22" s="227">
        <v>0</v>
      </c>
      <c r="F22" s="226">
        <v>0</v>
      </c>
      <c r="G22" s="226">
        <v>0</v>
      </c>
      <c r="H22" s="226">
        <v>0</v>
      </c>
      <c r="I22" s="223">
        <v>0</v>
      </c>
      <c r="J22" s="223">
        <v>0</v>
      </c>
      <c r="K22" s="223">
        <v>0</v>
      </c>
      <c r="L22" s="226">
        <v>0</v>
      </c>
      <c r="M22" s="226">
        <v>0</v>
      </c>
      <c r="N22" s="226">
        <v>0</v>
      </c>
      <c r="O22" s="226">
        <v>0</v>
      </c>
      <c r="P22" s="226">
        <v>0</v>
      </c>
      <c r="Q22" s="226">
        <v>0</v>
      </c>
      <c r="R22" s="226">
        <v>0</v>
      </c>
      <c r="S22" s="226">
        <v>0</v>
      </c>
      <c r="T22" s="223">
        <v>0</v>
      </c>
      <c r="U22" s="232" t="s">
        <v>349</v>
      </c>
    </row>
    <row r="23" spans="1:21" ht="13.5" customHeight="1">
      <c r="A23" s="224" t="s">
        <v>101</v>
      </c>
      <c r="B23" s="225" t="s">
        <v>102</v>
      </c>
      <c r="C23" s="226">
        <v>1</v>
      </c>
      <c r="D23" s="223">
        <v>1</v>
      </c>
      <c r="E23" s="227">
        <v>0</v>
      </c>
      <c r="F23" s="226">
        <v>1</v>
      </c>
      <c r="G23" s="226">
        <v>0</v>
      </c>
      <c r="H23" s="226">
        <v>0</v>
      </c>
      <c r="I23" s="223">
        <v>1</v>
      </c>
      <c r="J23" s="223">
        <v>1</v>
      </c>
      <c r="K23" s="223">
        <v>1</v>
      </c>
      <c r="L23" s="226">
        <v>1</v>
      </c>
      <c r="M23" s="226">
        <v>0</v>
      </c>
      <c r="N23" s="226">
        <v>0</v>
      </c>
      <c r="O23" s="226">
        <v>0</v>
      </c>
      <c r="P23" s="226">
        <v>0</v>
      </c>
      <c r="Q23" s="226">
        <v>0</v>
      </c>
      <c r="R23" s="226">
        <v>0</v>
      </c>
      <c r="S23" s="226">
        <v>0</v>
      </c>
      <c r="T23" s="223">
        <v>0</v>
      </c>
      <c r="U23" s="232">
        <v>1</v>
      </c>
    </row>
    <row r="24" spans="1:21" ht="14.25" customHeight="1">
      <c r="A24" s="197" t="s">
        <v>1</v>
      </c>
      <c r="B24" s="198" t="s">
        <v>90</v>
      </c>
      <c r="C24" s="392">
        <v>563</v>
      </c>
      <c r="D24" s="392">
        <v>797</v>
      </c>
      <c r="E24" s="392">
        <v>432</v>
      </c>
      <c r="F24" s="392">
        <v>365</v>
      </c>
      <c r="G24" s="392">
        <v>18</v>
      </c>
      <c r="H24" s="392">
        <v>1</v>
      </c>
      <c r="I24" s="392">
        <v>778</v>
      </c>
      <c r="J24" s="392">
        <v>520</v>
      </c>
      <c r="K24" s="392">
        <v>272</v>
      </c>
      <c r="L24" s="392">
        <v>241</v>
      </c>
      <c r="M24" s="392">
        <v>31</v>
      </c>
      <c r="N24" s="392">
        <v>245</v>
      </c>
      <c r="O24" s="392">
        <v>3</v>
      </c>
      <c r="P24" s="392">
        <v>0</v>
      </c>
      <c r="Q24" s="392">
        <v>243</v>
      </c>
      <c r="R24" s="392">
        <v>13</v>
      </c>
      <c r="S24" s="392">
        <v>2</v>
      </c>
      <c r="T24" s="392">
        <v>506</v>
      </c>
      <c r="U24" s="393">
        <v>0.5230769230769231</v>
      </c>
    </row>
    <row r="25" spans="1:21" ht="14.25" customHeight="1">
      <c r="A25" s="224" t="s">
        <v>13</v>
      </c>
      <c r="B25" s="225" t="s">
        <v>31</v>
      </c>
      <c r="C25" s="226">
        <v>307</v>
      </c>
      <c r="D25" s="223">
        <v>443</v>
      </c>
      <c r="E25" s="231">
        <v>287</v>
      </c>
      <c r="F25" s="226">
        <v>156</v>
      </c>
      <c r="G25" s="226">
        <v>6</v>
      </c>
      <c r="H25" s="226">
        <v>0</v>
      </c>
      <c r="I25" s="223">
        <v>437</v>
      </c>
      <c r="J25" s="223">
        <v>263</v>
      </c>
      <c r="K25" s="223">
        <v>107</v>
      </c>
      <c r="L25" s="226">
        <v>90</v>
      </c>
      <c r="M25" s="226">
        <v>17</v>
      </c>
      <c r="N25" s="226">
        <v>155</v>
      </c>
      <c r="O25" s="226">
        <v>1</v>
      </c>
      <c r="P25" s="226">
        <v>0</v>
      </c>
      <c r="Q25" s="226">
        <v>166</v>
      </c>
      <c r="R25" s="226">
        <v>7</v>
      </c>
      <c r="S25" s="226">
        <v>1</v>
      </c>
      <c r="T25" s="223">
        <v>330</v>
      </c>
      <c r="U25" s="232">
        <v>0.4068441064638783</v>
      </c>
    </row>
    <row r="26" spans="1:21" ht="14.25" customHeight="1">
      <c r="A26" s="224" t="s">
        <v>14</v>
      </c>
      <c r="B26" s="228" t="s">
        <v>33</v>
      </c>
      <c r="C26" s="226">
        <v>69</v>
      </c>
      <c r="D26" s="223">
        <v>100</v>
      </c>
      <c r="E26" s="231">
        <v>53</v>
      </c>
      <c r="F26" s="226">
        <v>47</v>
      </c>
      <c r="G26" s="226">
        <v>2</v>
      </c>
      <c r="H26" s="226">
        <v>0</v>
      </c>
      <c r="I26" s="223">
        <v>98</v>
      </c>
      <c r="J26" s="223">
        <v>57</v>
      </c>
      <c r="K26" s="223">
        <v>18</v>
      </c>
      <c r="L26" s="226">
        <v>17</v>
      </c>
      <c r="M26" s="226">
        <v>1</v>
      </c>
      <c r="N26" s="226">
        <v>39</v>
      </c>
      <c r="O26" s="226">
        <v>0</v>
      </c>
      <c r="P26" s="226">
        <v>0</v>
      </c>
      <c r="Q26" s="226">
        <v>35</v>
      </c>
      <c r="R26" s="226">
        <v>6</v>
      </c>
      <c r="S26" s="226">
        <v>0</v>
      </c>
      <c r="T26" s="223">
        <v>80</v>
      </c>
      <c r="U26" s="232">
        <v>0.3157894736842105</v>
      </c>
    </row>
    <row r="27" spans="1:21" ht="14.25" customHeight="1">
      <c r="A27" s="224" t="s">
        <v>19</v>
      </c>
      <c r="B27" s="229" t="s">
        <v>141</v>
      </c>
      <c r="C27" s="226">
        <v>0</v>
      </c>
      <c r="D27" s="223">
        <v>0</v>
      </c>
      <c r="E27" s="231">
        <v>0</v>
      </c>
      <c r="F27" s="226">
        <v>0</v>
      </c>
      <c r="G27" s="226">
        <v>0</v>
      </c>
      <c r="H27" s="226">
        <v>0</v>
      </c>
      <c r="I27" s="223">
        <v>0</v>
      </c>
      <c r="J27" s="223">
        <v>0</v>
      </c>
      <c r="K27" s="223">
        <v>0</v>
      </c>
      <c r="L27" s="226">
        <v>0</v>
      </c>
      <c r="M27" s="226">
        <v>0</v>
      </c>
      <c r="N27" s="226">
        <v>0</v>
      </c>
      <c r="O27" s="226">
        <v>0</v>
      </c>
      <c r="P27" s="226">
        <v>0</v>
      </c>
      <c r="Q27" s="226">
        <v>0</v>
      </c>
      <c r="R27" s="226">
        <v>0</v>
      </c>
      <c r="S27" s="226">
        <v>0</v>
      </c>
      <c r="T27" s="223">
        <v>0</v>
      </c>
      <c r="U27" s="232" t="s">
        <v>349</v>
      </c>
    </row>
    <row r="28" spans="1:21" ht="14.25" customHeight="1">
      <c r="A28" s="224" t="s">
        <v>22</v>
      </c>
      <c r="B28" s="225" t="s">
        <v>145</v>
      </c>
      <c r="C28" s="226">
        <v>1</v>
      </c>
      <c r="D28" s="223">
        <v>2</v>
      </c>
      <c r="E28" s="231">
        <v>0</v>
      </c>
      <c r="F28" s="226">
        <v>2</v>
      </c>
      <c r="G28" s="226">
        <v>1</v>
      </c>
      <c r="H28" s="226">
        <v>0</v>
      </c>
      <c r="I28" s="223">
        <v>1</v>
      </c>
      <c r="J28" s="223">
        <v>0</v>
      </c>
      <c r="K28" s="223">
        <v>0</v>
      </c>
      <c r="L28" s="226">
        <v>0</v>
      </c>
      <c r="M28" s="226">
        <v>0</v>
      </c>
      <c r="N28" s="226">
        <v>0</v>
      </c>
      <c r="O28" s="226">
        <v>0</v>
      </c>
      <c r="P28" s="226">
        <v>0</v>
      </c>
      <c r="Q28" s="226">
        <v>1</v>
      </c>
      <c r="R28" s="226">
        <v>0</v>
      </c>
      <c r="S28" s="226">
        <v>0</v>
      </c>
      <c r="T28" s="223">
        <v>1</v>
      </c>
      <c r="U28" s="232" t="s">
        <v>349</v>
      </c>
    </row>
    <row r="29" spans="1:21" ht="16.5" customHeight="1">
      <c r="A29" s="224" t="s">
        <v>23</v>
      </c>
      <c r="B29" s="230" t="s">
        <v>144</v>
      </c>
      <c r="C29" s="226">
        <v>0</v>
      </c>
      <c r="D29" s="223">
        <v>0</v>
      </c>
      <c r="E29" s="231">
        <v>0</v>
      </c>
      <c r="F29" s="226">
        <v>0</v>
      </c>
      <c r="G29" s="226">
        <v>0</v>
      </c>
      <c r="H29" s="226">
        <v>0</v>
      </c>
      <c r="I29" s="223">
        <v>0</v>
      </c>
      <c r="J29" s="223">
        <v>0</v>
      </c>
      <c r="K29" s="223">
        <v>0</v>
      </c>
      <c r="L29" s="226">
        <v>0</v>
      </c>
      <c r="M29" s="226">
        <v>0</v>
      </c>
      <c r="N29" s="226">
        <v>0</v>
      </c>
      <c r="O29" s="226">
        <v>0</v>
      </c>
      <c r="P29" s="226">
        <v>0</v>
      </c>
      <c r="Q29" s="226">
        <v>0</v>
      </c>
      <c r="R29" s="226">
        <v>0</v>
      </c>
      <c r="S29" s="226">
        <v>0</v>
      </c>
      <c r="T29" s="223">
        <v>0</v>
      </c>
      <c r="U29" s="232" t="s">
        <v>349</v>
      </c>
    </row>
    <row r="30" spans="1:21" ht="14.25" customHeight="1">
      <c r="A30" s="224" t="s">
        <v>24</v>
      </c>
      <c r="B30" s="225" t="s">
        <v>128</v>
      </c>
      <c r="C30" s="226">
        <v>52</v>
      </c>
      <c r="D30" s="223">
        <v>92</v>
      </c>
      <c r="E30" s="231">
        <v>43</v>
      </c>
      <c r="F30" s="226">
        <v>49</v>
      </c>
      <c r="G30" s="226">
        <v>0</v>
      </c>
      <c r="H30" s="226">
        <v>1</v>
      </c>
      <c r="I30" s="223">
        <v>91</v>
      </c>
      <c r="J30" s="223">
        <v>68</v>
      </c>
      <c r="K30" s="223">
        <v>54</v>
      </c>
      <c r="L30" s="226">
        <v>52</v>
      </c>
      <c r="M30" s="226">
        <v>2</v>
      </c>
      <c r="N30" s="226">
        <v>13</v>
      </c>
      <c r="O30" s="226">
        <v>1</v>
      </c>
      <c r="P30" s="226">
        <v>0</v>
      </c>
      <c r="Q30" s="226">
        <v>23</v>
      </c>
      <c r="R30" s="226">
        <v>0</v>
      </c>
      <c r="S30" s="226">
        <v>0</v>
      </c>
      <c r="T30" s="223">
        <v>37</v>
      </c>
      <c r="U30" s="232">
        <v>0.7941176470588235</v>
      </c>
    </row>
    <row r="31" spans="1:21" ht="14.25" customHeight="1">
      <c r="A31" s="224" t="s">
        <v>25</v>
      </c>
      <c r="B31" s="225" t="s">
        <v>129</v>
      </c>
      <c r="C31" s="226">
        <v>0</v>
      </c>
      <c r="D31" s="223">
        <v>1</v>
      </c>
      <c r="E31" s="231">
        <v>0</v>
      </c>
      <c r="F31" s="226">
        <v>1</v>
      </c>
      <c r="G31" s="226">
        <v>0</v>
      </c>
      <c r="H31" s="226">
        <v>0</v>
      </c>
      <c r="I31" s="223">
        <v>1</v>
      </c>
      <c r="J31" s="223">
        <v>1</v>
      </c>
      <c r="K31" s="223">
        <v>1</v>
      </c>
      <c r="L31" s="226">
        <v>1</v>
      </c>
      <c r="M31" s="226">
        <v>0</v>
      </c>
      <c r="N31" s="226">
        <v>0</v>
      </c>
      <c r="O31" s="226">
        <v>0</v>
      </c>
      <c r="P31" s="226">
        <v>0</v>
      </c>
      <c r="Q31" s="226">
        <v>0</v>
      </c>
      <c r="R31" s="226">
        <v>0</v>
      </c>
      <c r="S31" s="226">
        <v>0</v>
      </c>
      <c r="T31" s="223">
        <v>0</v>
      </c>
      <c r="U31" s="232">
        <v>1</v>
      </c>
    </row>
    <row r="32" spans="1:21" ht="12.75" customHeight="1">
      <c r="A32" s="224" t="s">
        <v>26</v>
      </c>
      <c r="B32" s="225" t="s">
        <v>32</v>
      </c>
      <c r="C32" s="226">
        <v>133</v>
      </c>
      <c r="D32" s="223">
        <v>158</v>
      </c>
      <c r="E32" s="231">
        <v>49</v>
      </c>
      <c r="F32" s="226">
        <v>109</v>
      </c>
      <c r="G32" s="226">
        <v>9</v>
      </c>
      <c r="H32" s="226">
        <v>0</v>
      </c>
      <c r="I32" s="223">
        <v>149</v>
      </c>
      <c r="J32" s="223">
        <v>131</v>
      </c>
      <c r="K32" s="223">
        <v>92</v>
      </c>
      <c r="L32" s="226">
        <v>81</v>
      </c>
      <c r="M32" s="226">
        <v>11</v>
      </c>
      <c r="N32" s="226">
        <v>38</v>
      </c>
      <c r="O32" s="226">
        <v>1</v>
      </c>
      <c r="P32" s="226">
        <v>0</v>
      </c>
      <c r="Q32" s="226">
        <v>17</v>
      </c>
      <c r="R32" s="226">
        <v>0</v>
      </c>
      <c r="S32" s="226">
        <v>1</v>
      </c>
      <c r="T32" s="223">
        <v>57</v>
      </c>
      <c r="U32" s="232">
        <v>0.7022900763358778</v>
      </c>
    </row>
    <row r="33" spans="1:21" ht="12.75" customHeight="1">
      <c r="A33" s="224" t="s">
        <v>27</v>
      </c>
      <c r="B33" s="225" t="s">
        <v>34</v>
      </c>
      <c r="C33" s="226">
        <v>0</v>
      </c>
      <c r="D33" s="223">
        <v>0</v>
      </c>
      <c r="E33" s="231">
        <v>0</v>
      </c>
      <c r="F33" s="226">
        <v>0</v>
      </c>
      <c r="G33" s="226">
        <v>0</v>
      </c>
      <c r="H33" s="226">
        <v>0</v>
      </c>
      <c r="I33" s="223">
        <v>0</v>
      </c>
      <c r="J33" s="223">
        <v>0</v>
      </c>
      <c r="K33" s="223">
        <v>0</v>
      </c>
      <c r="L33" s="226">
        <v>0</v>
      </c>
      <c r="M33" s="226">
        <v>0</v>
      </c>
      <c r="N33" s="226">
        <v>0</v>
      </c>
      <c r="O33" s="226">
        <v>0</v>
      </c>
      <c r="P33" s="226">
        <v>0</v>
      </c>
      <c r="Q33" s="226">
        <v>0</v>
      </c>
      <c r="R33" s="226">
        <v>0</v>
      </c>
      <c r="S33" s="226">
        <v>0</v>
      </c>
      <c r="T33" s="223">
        <v>0</v>
      </c>
      <c r="U33" s="232" t="s">
        <v>349</v>
      </c>
    </row>
    <row r="34" spans="1:21" ht="12.75" customHeight="1">
      <c r="A34" s="224" t="s">
        <v>29</v>
      </c>
      <c r="B34" s="225" t="s">
        <v>35</v>
      </c>
      <c r="C34" s="226">
        <v>0</v>
      </c>
      <c r="D34" s="223">
        <v>0</v>
      </c>
      <c r="E34" s="231">
        <v>0</v>
      </c>
      <c r="F34" s="226">
        <v>0</v>
      </c>
      <c r="G34" s="226">
        <v>0</v>
      </c>
      <c r="H34" s="226">
        <v>0</v>
      </c>
      <c r="I34" s="223">
        <v>0</v>
      </c>
      <c r="J34" s="223">
        <v>0</v>
      </c>
      <c r="K34" s="223">
        <v>0</v>
      </c>
      <c r="L34" s="226">
        <v>0</v>
      </c>
      <c r="M34" s="226">
        <v>0</v>
      </c>
      <c r="N34" s="226">
        <v>0</v>
      </c>
      <c r="O34" s="226">
        <v>0</v>
      </c>
      <c r="P34" s="226">
        <v>0</v>
      </c>
      <c r="Q34" s="226">
        <v>0</v>
      </c>
      <c r="R34" s="226">
        <v>0</v>
      </c>
      <c r="S34" s="226">
        <v>0</v>
      </c>
      <c r="T34" s="223">
        <v>0</v>
      </c>
      <c r="U34" s="232" t="s">
        <v>349</v>
      </c>
    </row>
    <row r="35" spans="1:21" ht="12.75" customHeight="1">
      <c r="A35" s="224" t="s">
        <v>30</v>
      </c>
      <c r="B35" s="225" t="s">
        <v>143</v>
      </c>
      <c r="C35" s="226">
        <v>1</v>
      </c>
      <c r="D35" s="223">
        <v>1</v>
      </c>
      <c r="E35" s="231">
        <v>0</v>
      </c>
      <c r="F35" s="226">
        <v>1</v>
      </c>
      <c r="G35" s="226">
        <v>0</v>
      </c>
      <c r="H35" s="226">
        <v>0</v>
      </c>
      <c r="I35" s="223">
        <v>1</v>
      </c>
      <c r="J35" s="223">
        <v>0</v>
      </c>
      <c r="K35" s="223">
        <v>0</v>
      </c>
      <c r="L35" s="226">
        <v>0</v>
      </c>
      <c r="M35" s="226">
        <v>0</v>
      </c>
      <c r="N35" s="226">
        <v>0</v>
      </c>
      <c r="O35" s="226">
        <v>0</v>
      </c>
      <c r="P35" s="226">
        <v>0</v>
      </c>
      <c r="Q35" s="226">
        <v>1</v>
      </c>
      <c r="R35" s="226">
        <v>0</v>
      </c>
      <c r="S35" s="226">
        <v>0</v>
      </c>
      <c r="T35" s="223">
        <v>1</v>
      </c>
      <c r="U35" s="232" t="s">
        <v>349</v>
      </c>
    </row>
    <row r="36" spans="1:21" ht="12.75" customHeight="1">
      <c r="A36" s="224" t="s">
        <v>104</v>
      </c>
      <c r="B36" s="225" t="s">
        <v>142</v>
      </c>
      <c r="C36" s="226">
        <v>0</v>
      </c>
      <c r="D36" s="223">
        <v>0</v>
      </c>
      <c r="E36" s="231">
        <v>0</v>
      </c>
      <c r="F36" s="226">
        <v>0</v>
      </c>
      <c r="G36" s="226">
        <v>0</v>
      </c>
      <c r="H36" s="226">
        <v>0</v>
      </c>
      <c r="I36" s="223">
        <v>0</v>
      </c>
      <c r="J36" s="223">
        <v>0</v>
      </c>
      <c r="K36" s="223">
        <v>0</v>
      </c>
      <c r="L36" s="226">
        <v>0</v>
      </c>
      <c r="M36" s="226">
        <v>0</v>
      </c>
      <c r="N36" s="226">
        <v>0</v>
      </c>
      <c r="O36" s="226">
        <v>0</v>
      </c>
      <c r="P36" s="226">
        <v>0</v>
      </c>
      <c r="Q36" s="226">
        <v>0</v>
      </c>
      <c r="R36" s="226">
        <v>0</v>
      </c>
      <c r="S36" s="226">
        <v>0</v>
      </c>
      <c r="T36" s="223">
        <v>0</v>
      </c>
      <c r="U36" s="232" t="s">
        <v>349</v>
      </c>
    </row>
    <row r="37" spans="1:21" ht="12.75" customHeight="1">
      <c r="A37" s="224" t="s">
        <v>101</v>
      </c>
      <c r="B37" s="225" t="s">
        <v>102</v>
      </c>
      <c r="C37" s="226">
        <v>0</v>
      </c>
      <c r="D37" s="223">
        <v>0</v>
      </c>
      <c r="E37" s="231">
        <v>0</v>
      </c>
      <c r="F37" s="226">
        <v>0</v>
      </c>
      <c r="G37" s="226">
        <v>0</v>
      </c>
      <c r="H37" s="226">
        <v>0</v>
      </c>
      <c r="I37" s="223">
        <v>0</v>
      </c>
      <c r="J37" s="223">
        <v>0</v>
      </c>
      <c r="K37" s="223">
        <v>0</v>
      </c>
      <c r="L37" s="226">
        <v>0</v>
      </c>
      <c r="M37" s="226">
        <v>0</v>
      </c>
      <c r="N37" s="226">
        <v>0</v>
      </c>
      <c r="O37" s="226">
        <v>0</v>
      </c>
      <c r="P37" s="226">
        <v>0</v>
      </c>
      <c r="Q37" s="226">
        <v>0</v>
      </c>
      <c r="R37" s="226">
        <v>0</v>
      </c>
      <c r="S37" s="226">
        <v>0</v>
      </c>
      <c r="T37" s="223">
        <v>0</v>
      </c>
      <c r="U37" s="232" t="s">
        <v>349</v>
      </c>
    </row>
    <row r="38" spans="1:21" s="335" customFormat="1" ht="15.75" customHeight="1">
      <c r="A38" s="432" t="str">
        <f>TT!C7</f>
        <v>Quảng Trị, ngày 04 tháng 10 năm 2021</v>
      </c>
      <c r="B38" s="433"/>
      <c r="C38" s="433"/>
      <c r="D38" s="433"/>
      <c r="E38" s="433"/>
      <c r="F38" s="333"/>
      <c r="G38" s="333"/>
      <c r="H38" s="333"/>
      <c r="I38" s="334"/>
      <c r="J38" s="334"/>
      <c r="K38" s="334"/>
      <c r="L38" s="334"/>
      <c r="M38" s="334"/>
      <c r="N38" s="439" t="str">
        <f>TT!C4</f>
        <v>Quảng Trị, ngày 04 tháng 10 năm 2021</v>
      </c>
      <c r="O38" s="440"/>
      <c r="P38" s="440"/>
      <c r="Q38" s="440"/>
      <c r="R38" s="440"/>
      <c r="S38" s="440"/>
      <c r="T38" s="440"/>
      <c r="U38" s="440"/>
    </row>
    <row r="39" spans="1:21" ht="30.75" customHeight="1">
      <c r="A39" s="420" t="s">
        <v>290</v>
      </c>
      <c r="B39" s="438"/>
      <c r="C39" s="438"/>
      <c r="D39" s="438"/>
      <c r="E39" s="438"/>
      <c r="F39" s="209"/>
      <c r="G39" s="209"/>
      <c r="H39" s="209"/>
      <c r="I39" s="193"/>
      <c r="J39" s="193"/>
      <c r="K39" s="193"/>
      <c r="L39" s="193"/>
      <c r="M39" s="193"/>
      <c r="N39" s="441" t="str">
        <f>TT!C5</f>
        <v>KT.CỤC TRƯỞNG
PHÓ CỤC TRƯỞNG</v>
      </c>
      <c r="O39" s="441"/>
      <c r="P39" s="441"/>
      <c r="Q39" s="441"/>
      <c r="R39" s="441"/>
      <c r="S39" s="441"/>
      <c r="T39" s="441"/>
      <c r="U39" s="441"/>
    </row>
    <row r="40" spans="1:21" ht="39.75" customHeight="1">
      <c r="A40" s="210"/>
      <c r="B40" s="210"/>
      <c r="C40" s="210"/>
      <c r="D40" s="210"/>
      <c r="E40" s="210"/>
      <c r="F40" s="186"/>
      <c r="G40" s="186"/>
      <c r="H40" s="186"/>
      <c r="I40" s="193"/>
      <c r="J40" s="193"/>
      <c r="K40" s="193"/>
      <c r="L40" s="193"/>
      <c r="M40" s="193"/>
      <c r="N40" s="193"/>
      <c r="O40" s="193"/>
      <c r="P40" s="186"/>
      <c r="Q40" s="202"/>
      <c r="R40" s="186"/>
      <c r="S40" s="193"/>
      <c r="T40" s="189"/>
      <c r="U40" s="189"/>
    </row>
    <row r="41" spans="1:21" ht="15.75" customHeight="1">
      <c r="A41" s="437" t="str">
        <f>TT!C6</f>
        <v>Nguyễn Minh Tuệ</v>
      </c>
      <c r="B41" s="437"/>
      <c r="C41" s="437"/>
      <c r="D41" s="437"/>
      <c r="E41" s="437"/>
      <c r="F41" s="203" t="s">
        <v>2</v>
      </c>
      <c r="G41" s="203"/>
      <c r="H41" s="203"/>
      <c r="I41" s="203"/>
      <c r="J41" s="203"/>
      <c r="K41" s="203"/>
      <c r="L41" s="203"/>
      <c r="M41" s="203"/>
      <c r="N41" s="447" t="str">
        <f>TT!C3</f>
        <v>Mai Anh Tuấn</v>
      </c>
      <c r="O41" s="447"/>
      <c r="P41" s="447"/>
      <c r="Q41" s="447"/>
      <c r="R41" s="447"/>
      <c r="S41" s="447"/>
      <c r="T41" s="447"/>
      <c r="U41" s="447"/>
    </row>
  </sheetData>
  <sheetProtection/>
  <mergeCells count="35">
    <mergeCell ref="U3:U7"/>
    <mergeCell ref="T3:T7"/>
    <mergeCell ref="K5:K7"/>
    <mergeCell ref="S4:S7"/>
    <mergeCell ref="N41:U41"/>
    <mergeCell ref="A41:E41"/>
    <mergeCell ref="A39:E39"/>
    <mergeCell ref="N38:U38"/>
    <mergeCell ref="N39:U39"/>
    <mergeCell ref="A8:B8"/>
    <mergeCell ref="C3:C7"/>
    <mergeCell ref="O5:O7"/>
    <mergeCell ref="K4:P4"/>
    <mergeCell ref="A38:E38"/>
    <mergeCell ref="D3:D7"/>
    <mergeCell ref="P5:P7"/>
    <mergeCell ref="I3:I7"/>
    <mergeCell ref="A9:B9"/>
    <mergeCell ref="B3:B7"/>
    <mergeCell ref="E1:O1"/>
    <mergeCell ref="A3:A7"/>
    <mergeCell ref="Q4:Q7"/>
    <mergeCell ref="E3:F3"/>
    <mergeCell ref="R4:R7"/>
    <mergeCell ref="H3:H7"/>
    <mergeCell ref="A1:D1"/>
    <mergeCell ref="J4:J7"/>
    <mergeCell ref="F4:F7"/>
    <mergeCell ref="G3:G7"/>
    <mergeCell ref="J3:S3"/>
    <mergeCell ref="P1:U1"/>
    <mergeCell ref="E4:E7"/>
    <mergeCell ref="P2:U2"/>
    <mergeCell ref="L5:M6"/>
    <mergeCell ref="N5:N7"/>
  </mergeCells>
  <printOptions/>
  <pageMargins left="0.4330708661417323" right="0.1968503937007874" top="0.1968503937007874" bottom="0" header="0.1968503937007874" footer="0.1968503937007874"/>
  <pageSetup horizontalDpi="600" verticalDpi="600" orientation="landscape" paperSize="9" scale="83" r:id="rId2"/>
  <drawing r:id="rId1"/>
</worksheet>
</file>

<file path=xl/worksheets/sheet20.xml><?xml version="1.0" encoding="utf-8"?>
<worksheet xmlns="http://schemas.openxmlformats.org/spreadsheetml/2006/main" xmlns:r="http://schemas.openxmlformats.org/officeDocument/2006/relationships">
  <sheetPr>
    <tabColor rgb="FFFF0000"/>
  </sheetPr>
  <dimension ref="A1:H33"/>
  <sheetViews>
    <sheetView view="pageBreakPreview" zoomScaleSheetLayoutView="100" zoomScalePageLayoutView="0" workbookViewId="0" topLeftCell="A1">
      <selection activeCell="C6" sqref="C6:H33"/>
    </sheetView>
  </sheetViews>
  <sheetFormatPr defaultColWidth="9.00390625" defaultRowHeight="15.75"/>
  <cols>
    <col min="1" max="1" width="4.75390625" style="0" customWidth="1"/>
    <col min="2" max="2" width="26.50390625" style="0" customWidth="1"/>
    <col min="3" max="4" width="7.625" style="0" customWidth="1"/>
    <col min="5" max="5" width="6.50390625" style="0" customWidth="1"/>
    <col min="6" max="7" width="12.875" style="0" customWidth="1"/>
    <col min="8" max="8" width="11.00390625" style="0" customWidth="1"/>
  </cols>
  <sheetData>
    <row r="1" spans="1:8" s="91" customFormat="1" ht="21.75" customHeight="1">
      <c r="A1" s="690" t="s">
        <v>173</v>
      </c>
      <c r="B1" s="690"/>
      <c r="C1" s="690"/>
      <c r="D1" s="690"/>
      <c r="E1" s="690"/>
      <c r="F1" s="690"/>
      <c r="G1" s="690"/>
      <c r="H1" s="690"/>
    </row>
    <row r="2" spans="1:8" s="91" customFormat="1" ht="21.75" customHeight="1">
      <c r="A2" s="691" t="s">
        <v>422</v>
      </c>
      <c r="B2" s="691"/>
      <c r="C2" s="691"/>
      <c r="D2" s="691"/>
      <c r="E2" s="691"/>
      <c r="F2" s="691"/>
      <c r="G2" s="691"/>
      <c r="H2" s="691"/>
    </row>
    <row r="3" spans="6:8" ht="21" customHeight="1">
      <c r="F3" s="692" t="s">
        <v>295</v>
      </c>
      <c r="G3" s="692"/>
      <c r="H3" s="692"/>
    </row>
    <row r="4" spans="1:8" ht="15">
      <c r="A4" s="688" t="s">
        <v>172</v>
      </c>
      <c r="B4" s="688" t="s">
        <v>171</v>
      </c>
      <c r="C4" s="686" t="s">
        <v>168</v>
      </c>
      <c r="D4" s="686"/>
      <c r="E4" s="686"/>
      <c r="F4" s="687" t="s">
        <v>169</v>
      </c>
      <c r="G4" s="687"/>
      <c r="H4" s="687"/>
    </row>
    <row r="5" spans="1:8" ht="95.25" customHeight="1">
      <c r="A5" s="689"/>
      <c r="B5" s="689"/>
      <c r="C5" s="92" t="s">
        <v>166</v>
      </c>
      <c r="D5" s="101" t="s">
        <v>170</v>
      </c>
      <c r="E5" s="100" t="s">
        <v>167</v>
      </c>
      <c r="F5" s="92" t="s">
        <v>166</v>
      </c>
      <c r="G5" s="101" t="s">
        <v>170</v>
      </c>
      <c r="H5" s="100" t="s">
        <v>167</v>
      </c>
    </row>
    <row r="6" spans="1:8" ht="15">
      <c r="A6" s="93" t="s">
        <v>0</v>
      </c>
      <c r="B6" s="98" t="s">
        <v>89</v>
      </c>
      <c r="C6" s="175">
        <v>577</v>
      </c>
      <c r="D6" s="175">
        <v>403</v>
      </c>
      <c r="E6" s="175">
        <v>210</v>
      </c>
      <c r="F6" s="175">
        <v>15720782</v>
      </c>
      <c r="G6" s="175">
        <v>14207631</v>
      </c>
      <c r="H6" s="175">
        <v>9126710</v>
      </c>
    </row>
    <row r="7" spans="1:8" ht="15">
      <c r="A7" s="94" t="s">
        <v>13</v>
      </c>
      <c r="B7" s="95" t="s">
        <v>31</v>
      </c>
      <c r="C7" s="207">
        <v>233</v>
      </c>
      <c r="D7" s="208">
        <v>157</v>
      </c>
      <c r="E7" s="330">
        <v>66</v>
      </c>
      <c r="F7" s="207">
        <v>3430727</v>
      </c>
      <c r="G7" s="207">
        <v>2292068</v>
      </c>
      <c r="H7" s="330">
        <v>1276084</v>
      </c>
    </row>
    <row r="8" spans="1:8" ht="15">
      <c r="A8" s="94" t="s">
        <v>14</v>
      </c>
      <c r="B8" s="96" t="s">
        <v>33</v>
      </c>
      <c r="C8" s="207">
        <v>73</v>
      </c>
      <c r="D8" s="208">
        <v>66</v>
      </c>
      <c r="E8" s="330">
        <v>34</v>
      </c>
      <c r="F8" s="207">
        <v>2502077</v>
      </c>
      <c r="G8" s="207">
        <v>2299368</v>
      </c>
      <c r="H8" s="330">
        <v>1515581</v>
      </c>
    </row>
    <row r="9" spans="1:8" ht="15">
      <c r="A9" s="94" t="s">
        <v>19</v>
      </c>
      <c r="B9" s="96" t="s">
        <v>141</v>
      </c>
      <c r="C9" s="207">
        <v>0</v>
      </c>
      <c r="D9" s="208">
        <v>0</v>
      </c>
      <c r="E9" s="330">
        <v>0</v>
      </c>
      <c r="F9" s="207">
        <v>0</v>
      </c>
      <c r="G9" s="207">
        <v>0</v>
      </c>
      <c r="H9" s="330">
        <v>0</v>
      </c>
    </row>
    <row r="10" spans="1:8" ht="15">
      <c r="A10" s="94" t="s">
        <v>22</v>
      </c>
      <c r="B10" s="95" t="s">
        <v>145</v>
      </c>
      <c r="C10" s="207">
        <v>2</v>
      </c>
      <c r="D10" s="208">
        <v>2</v>
      </c>
      <c r="E10" s="330">
        <v>2</v>
      </c>
      <c r="F10" s="207">
        <v>176840</v>
      </c>
      <c r="G10" s="207">
        <v>176840</v>
      </c>
      <c r="H10" s="330">
        <v>176840</v>
      </c>
    </row>
    <row r="11" spans="1:8" ht="25.5">
      <c r="A11" s="94" t="s">
        <v>23</v>
      </c>
      <c r="B11" s="97" t="s">
        <v>144</v>
      </c>
      <c r="C11" s="207">
        <v>15</v>
      </c>
      <c r="D11" s="208">
        <v>8</v>
      </c>
      <c r="E11" s="330">
        <v>1</v>
      </c>
      <c r="F11" s="207">
        <v>522850</v>
      </c>
      <c r="G11" s="207">
        <v>690250</v>
      </c>
      <c r="H11" s="330">
        <v>10050</v>
      </c>
    </row>
    <row r="12" spans="1:8" ht="15">
      <c r="A12" s="94" t="s">
        <v>24</v>
      </c>
      <c r="B12" s="95" t="s">
        <v>128</v>
      </c>
      <c r="C12" s="207">
        <v>230</v>
      </c>
      <c r="D12" s="208">
        <v>154</v>
      </c>
      <c r="E12" s="330">
        <v>97</v>
      </c>
      <c r="F12" s="207">
        <v>8962022</v>
      </c>
      <c r="G12" s="207">
        <v>8300442</v>
      </c>
      <c r="H12" s="330">
        <v>6125459</v>
      </c>
    </row>
    <row r="13" spans="1:8" ht="15">
      <c r="A13" s="94" t="s">
        <v>25</v>
      </c>
      <c r="B13" s="95" t="s">
        <v>129</v>
      </c>
      <c r="C13" s="207">
        <v>0</v>
      </c>
      <c r="D13" s="208">
        <v>0</v>
      </c>
      <c r="E13" s="330">
        <v>0</v>
      </c>
      <c r="F13" s="207">
        <v>0</v>
      </c>
      <c r="G13" s="207">
        <v>0</v>
      </c>
      <c r="H13" s="330">
        <v>0</v>
      </c>
    </row>
    <row r="14" spans="1:8" ht="15">
      <c r="A14" s="94" t="s">
        <v>26</v>
      </c>
      <c r="B14" s="95" t="s">
        <v>32</v>
      </c>
      <c r="C14" s="207">
        <v>12</v>
      </c>
      <c r="D14" s="208">
        <v>4</v>
      </c>
      <c r="E14" s="330">
        <v>2</v>
      </c>
      <c r="F14" s="207">
        <v>126254</v>
      </c>
      <c r="G14" s="207">
        <v>46013</v>
      </c>
      <c r="H14" s="330">
        <v>22688</v>
      </c>
    </row>
    <row r="15" spans="1:8" ht="15">
      <c r="A15" s="94" t="s">
        <v>27</v>
      </c>
      <c r="B15" s="95" t="s">
        <v>34</v>
      </c>
      <c r="C15" s="207">
        <v>0</v>
      </c>
      <c r="D15" s="208">
        <v>0</v>
      </c>
      <c r="E15" s="330">
        <v>0</v>
      </c>
      <c r="F15" s="207">
        <v>0</v>
      </c>
      <c r="G15" s="207">
        <v>0</v>
      </c>
      <c r="H15" s="330">
        <v>0</v>
      </c>
    </row>
    <row r="16" spans="1:8" ht="15">
      <c r="A16" s="94" t="s">
        <v>29</v>
      </c>
      <c r="B16" s="95" t="s">
        <v>35</v>
      </c>
      <c r="C16" s="207">
        <v>12</v>
      </c>
      <c r="D16" s="208">
        <v>12</v>
      </c>
      <c r="E16" s="330">
        <v>8</v>
      </c>
      <c r="F16" s="207">
        <v>12</v>
      </c>
      <c r="G16" s="207">
        <v>402650</v>
      </c>
      <c r="H16" s="330">
        <v>8</v>
      </c>
    </row>
    <row r="17" spans="1:8" ht="15">
      <c r="A17" s="94" t="s">
        <v>30</v>
      </c>
      <c r="B17" s="95" t="s">
        <v>143</v>
      </c>
      <c r="C17" s="207">
        <v>0</v>
      </c>
      <c r="D17" s="208">
        <v>0</v>
      </c>
      <c r="E17" s="330">
        <v>0</v>
      </c>
      <c r="F17" s="207">
        <v>0</v>
      </c>
      <c r="G17" s="207">
        <v>0</v>
      </c>
      <c r="H17" s="330">
        <v>0</v>
      </c>
    </row>
    <row r="18" spans="1:8" ht="15">
      <c r="A18" s="94" t="s">
        <v>104</v>
      </c>
      <c r="B18" s="95" t="s">
        <v>142</v>
      </c>
      <c r="C18" s="207">
        <v>0</v>
      </c>
      <c r="D18" s="208">
        <v>0</v>
      </c>
      <c r="E18" s="330">
        <v>0</v>
      </c>
      <c r="F18" s="207">
        <v>0</v>
      </c>
      <c r="G18" s="207">
        <v>0</v>
      </c>
      <c r="H18" s="330">
        <v>0</v>
      </c>
    </row>
    <row r="19" spans="1:8" ht="15">
      <c r="A19" s="94" t="s">
        <v>101</v>
      </c>
      <c r="B19" s="95" t="s">
        <v>102</v>
      </c>
      <c r="C19" s="207">
        <v>0</v>
      </c>
      <c r="D19" s="208">
        <v>0</v>
      </c>
      <c r="E19" s="330">
        <v>0</v>
      </c>
      <c r="F19" s="207">
        <v>0</v>
      </c>
      <c r="G19" s="207">
        <v>0</v>
      </c>
      <c r="H19" s="330">
        <v>0</v>
      </c>
    </row>
    <row r="20" spans="1:8" ht="15">
      <c r="A20" s="93" t="s">
        <v>1</v>
      </c>
      <c r="B20" s="99" t="s">
        <v>90</v>
      </c>
      <c r="C20" s="175">
        <v>626</v>
      </c>
      <c r="D20" s="175">
        <v>437</v>
      </c>
      <c r="E20" s="175">
        <v>194</v>
      </c>
      <c r="F20" s="175">
        <v>430223786</v>
      </c>
      <c r="G20" s="175">
        <v>397579236</v>
      </c>
      <c r="H20" s="175">
        <v>139500037</v>
      </c>
    </row>
    <row r="21" spans="1:8" ht="15">
      <c r="A21" s="94" t="s">
        <v>13</v>
      </c>
      <c r="B21" s="95" t="s">
        <v>31</v>
      </c>
      <c r="C21" s="207">
        <v>389</v>
      </c>
      <c r="D21" s="208">
        <v>268</v>
      </c>
      <c r="E21" s="330">
        <v>102</v>
      </c>
      <c r="F21" s="207">
        <v>188883304</v>
      </c>
      <c r="G21" s="207">
        <v>171418778</v>
      </c>
      <c r="H21" s="330">
        <v>98779492</v>
      </c>
    </row>
    <row r="22" spans="1:8" ht="15">
      <c r="A22" s="94" t="s">
        <v>14</v>
      </c>
      <c r="B22" s="96" t="s">
        <v>33</v>
      </c>
      <c r="C22" s="207">
        <v>92</v>
      </c>
      <c r="D22" s="208">
        <v>74</v>
      </c>
      <c r="E22" s="330">
        <v>39</v>
      </c>
      <c r="F22" s="207">
        <v>189505632</v>
      </c>
      <c r="G22" s="207">
        <v>163780922</v>
      </c>
      <c r="H22" s="330">
        <v>30060410</v>
      </c>
    </row>
    <row r="23" spans="1:8" ht="15">
      <c r="A23" s="94" t="s">
        <v>19</v>
      </c>
      <c r="B23" s="96" t="s">
        <v>141</v>
      </c>
      <c r="C23" s="207">
        <v>0</v>
      </c>
      <c r="D23" s="208">
        <v>0</v>
      </c>
      <c r="E23" s="330">
        <v>0</v>
      </c>
      <c r="F23" s="207">
        <v>0</v>
      </c>
      <c r="G23" s="207">
        <v>0</v>
      </c>
      <c r="H23" s="330">
        <v>0</v>
      </c>
    </row>
    <row r="24" spans="1:8" ht="15">
      <c r="A24" s="94" t="s">
        <v>22</v>
      </c>
      <c r="B24" s="95" t="s">
        <v>145</v>
      </c>
      <c r="C24" s="207">
        <v>0</v>
      </c>
      <c r="D24" s="208">
        <v>0</v>
      </c>
      <c r="E24" s="330">
        <v>0</v>
      </c>
      <c r="F24" s="207">
        <v>0</v>
      </c>
      <c r="G24" s="207">
        <v>0</v>
      </c>
      <c r="H24" s="330">
        <v>0</v>
      </c>
    </row>
    <row r="25" spans="1:8" ht="25.5">
      <c r="A25" s="94" t="s">
        <v>23</v>
      </c>
      <c r="B25" s="97" t="s">
        <v>144</v>
      </c>
      <c r="C25" s="207">
        <v>0</v>
      </c>
      <c r="D25" s="208">
        <v>1</v>
      </c>
      <c r="E25" s="330">
        <v>0</v>
      </c>
      <c r="F25" s="207">
        <v>0</v>
      </c>
      <c r="G25" s="207">
        <v>100321</v>
      </c>
      <c r="H25" s="330">
        <v>0</v>
      </c>
    </row>
    <row r="26" spans="1:8" ht="15">
      <c r="A26" s="94" t="s">
        <v>24</v>
      </c>
      <c r="B26" s="95" t="s">
        <v>128</v>
      </c>
      <c r="C26" s="207">
        <v>80</v>
      </c>
      <c r="D26" s="208">
        <v>60</v>
      </c>
      <c r="E26" s="330">
        <v>37</v>
      </c>
      <c r="F26" s="207">
        <v>49550002</v>
      </c>
      <c r="G26" s="207">
        <v>48725169</v>
      </c>
      <c r="H26" s="330">
        <v>9772629</v>
      </c>
    </row>
    <row r="27" spans="1:8" ht="15">
      <c r="A27" s="94" t="s">
        <v>25</v>
      </c>
      <c r="B27" s="95" t="s">
        <v>129</v>
      </c>
      <c r="C27" s="207">
        <v>0</v>
      </c>
      <c r="D27" s="208">
        <v>0</v>
      </c>
      <c r="E27" s="330">
        <v>0</v>
      </c>
      <c r="F27" s="207">
        <v>0</v>
      </c>
      <c r="G27" s="207">
        <v>0</v>
      </c>
      <c r="H27" s="330">
        <v>0</v>
      </c>
    </row>
    <row r="28" spans="1:8" ht="15">
      <c r="A28" s="94" t="s">
        <v>26</v>
      </c>
      <c r="B28" s="95" t="s">
        <v>32</v>
      </c>
      <c r="C28" s="207">
        <v>62</v>
      </c>
      <c r="D28" s="208">
        <v>30</v>
      </c>
      <c r="E28" s="330">
        <v>13</v>
      </c>
      <c r="F28" s="207">
        <v>1655022</v>
      </c>
      <c r="G28" s="207">
        <v>804582</v>
      </c>
      <c r="H28" s="330">
        <v>257680</v>
      </c>
    </row>
    <row r="29" spans="1:8" ht="15">
      <c r="A29" s="94" t="s">
        <v>27</v>
      </c>
      <c r="B29" s="95" t="s">
        <v>34</v>
      </c>
      <c r="C29" s="207">
        <v>2</v>
      </c>
      <c r="D29" s="208">
        <v>2</v>
      </c>
      <c r="E29" s="330">
        <v>2</v>
      </c>
      <c r="F29" s="207">
        <v>576813</v>
      </c>
      <c r="G29" s="207">
        <v>576813</v>
      </c>
      <c r="H29" s="330">
        <v>576813</v>
      </c>
    </row>
    <row r="30" spans="1:8" ht="15">
      <c r="A30" s="94" t="s">
        <v>29</v>
      </c>
      <c r="B30" s="95" t="s">
        <v>35</v>
      </c>
      <c r="C30" s="207">
        <v>0</v>
      </c>
      <c r="D30" s="208">
        <v>0</v>
      </c>
      <c r="E30" s="330">
        <v>0</v>
      </c>
      <c r="F30" s="207">
        <v>0</v>
      </c>
      <c r="G30" s="207">
        <v>0</v>
      </c>
      <c r="H30" s="330">
        <v>0</v>
      </c>
    </row>
    <row r="31" spans="1:8" ht="15">
      <c r="A31" s="94" t="s">
        <v>30</v>
      </c>
      <c r="B31" s="95" t="s">
        <v>143</v>
      </c>
      <c r="C31" s="207">
        <v>1</v>
      </c>
      <c r="D31" s="208">
        <v>2</v>
      </c>
      <c r="E31" s="330">
        <v>1</v>
      </c>
      <c r="F31" s="207">
        <v>53013</v>
      </c>
      <c r="G31" s="207">
        <v>12172651</v>
      </c>
      <c r="H31" s="330">
        <v>53013</v>
      </c>
    </row>
    <row r="32" spans="1:8" ht="15">
      <c r="A32" s="94" t="s">
        <v>104</v>
      </c>
      <c r="B32" s="95" t="s">
        <v>142</v>
      </c>
      <c r="C32" s="207">
        <v>0</v>
      </c>
      <c r="D32" s="208">
        <v>0</v>
      </c>
      <c r="E32" s="330">
        <v>0</v>
      </c>
      <c r="F32" s="207">
        <v>0</v>
      </c>
      <c r="G32" s="207">
        <v>0</v>
      </c>
      <c r="H32" s="330">
        <v>0</v>
      </c>
    </row>
    <row r="33" spans="1:8" ht="15">
      <c r="A33" s="94" t="s">
        <v>101</v>
      </c>
      <c r="B33" s="95" t="s">
        <v>102</v>
      </c>
      <c r="C33" s="207">
        <v>0</v>
      </c>
      <c r="D33" s="208">
        <v>0</v>
      </c>
      <c r="E33" s="330">
        <v>0</v>
      </c>
      <c r="F33" s="207">
        <v>0</v>
      </c>
      <c r="G33" s="207">
        <v>0</v>
      </c>
      <c r="H33" s="330">
        <v>0</v>
      </c>
    </row>
  </sheetData>
  <sheetProtection/>
  <mergeCells count="7">
    <mergeCell ref="C4:E4"/>
    <mergeCell ref="F4:H4"/>
    <mergeCell ref="A4:A5"/>
    <mergeCell ref="B4:B5"/>
    <mergeCell ref="A1:H1"/>
    <mergeCell ref="A2:H2"/>
    <mergeCell ref="F3:H3"/>
  </mergeCells>
  <printOptions/>
  <pageMargins left="0.4" right="0.36" top="0.45" bottom="0.49"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50"/>
  </sheetPr>
  <dimension ref="A1:D36"/>
  <sheetViews>
    <sheetView view="pageBreakPreview" zoomScaleNormal="90" zoomScaleSheetLayoutView="100" zoomScalePageLayoutView="0" workbookViewId="0" topLeftCell="A4">
      <selection activeCell="C3" sqref="C3:D34"/>
    </sheetView>
  </sheetViews>
  <sheetFormatPr defaultColWidth="9.00390625" defaultRowHeight="15.75"/>
  <cols>
    <col min="1" max="1" width="7.25390625" style="3" customWidth="1"/>
    <col min="2" max="2" width="46.25390625" style="3" customWidth="1"/>
    <col min="3" max="3" width="16.875" style="3" customWidth="1"/>
    <col min="4" max="4" width="18.875" style="3" customWidth="1"/>
    <col min="5" max="5" width="16.00390625" style="3" customWidth="1"/>
    <col min="6" max="16384" width="9.00390625" style="3" customWidth="1"/>
  </cols>
  <sheetData>
    <row r="1" spans="1:4" s="9" customFormat="1" ht="60" customHeight="1">
      <c r="A1" s="448" t="s">
        <v>99</v>
      </c>
      <c r="B1" s="449"/>
      <c r="C1" s="449"/>
      <c r="D1" s="449"/>
    </row>
    <row r="2" spans="1:4" s="10" customFormat="1" ht="18.75" customHeight="1">
      <c r="A2" s="450" t="s">
        <v>20</v>
      </c>
      <c r="B2" s="451"/>
      <c r="C2" s="19" t="s">
        <v>88</v>
      </c>
      <c r="D2" s="19" t="s">
        <v>91</v>
      </c>
    </row>
    <row r="3" spans="1:4" s="2" customFormat="1" ht="18" customHeight="1">
      <c r="A3" s="21" t="s">
        <v>13</v>
      </c>
      <c r="B3" s="22" t="s">
        <v>87</v>
      </c>
      <c r="C3" s="234">
        <v>5</v>
      </c>
      <c r="D3" s="234">
        <v>31</v>
      </c>
    </row>
    <row r="4" spans="1:4" s="2" customFormat="1" ht="18" customHeight="1">
      <c r="A4" s="20" t="s">
        <v>15</v>
      </c>
      <c r="B4" s="23" t="s">
        <v>316</v>
      </c>
      <c r="C4" s="235">
        <v>1</v>
      </c>
      <c r="D4" s="235">
        <v>1</v>
      </c>
    </row>
    <row r="5" spans="1:4" s="2" customFormat="1" ht="18" customHeight="1">
      <c r="A5" s="20" t="s">
        <v>16</v>
      </c>
      <c r="B5" s="23" t="s">
        <v>317</v>
      </c>
      <c r="C5" s="235">
        <v>0</v>
      </c>
      <c r="D5" s="235">
        <v>0</v>
      </c>
    </row>
    <row r="6" spans="1:4" s="2" customFormat="1" ht="18" customHeight="1">
      <c r="A6" s="20" t="s">
        <v>41</v>
      </c>
      <c r="B6" s="23" t="s">
        <v>318</v>
      </c>
      <c r="C6" s="236">
        <v>0</v>
      </c>
      <c r="D6" s="235">
        <v>30</v>
      </c>
    </row>
    <row r="7" spans="1:4" s="2" customFormat="1" ht="18" customHeight="1">
      <c r="A7" s="20" t="s">
        <v>43</v>
      </c>
      <c r="B7" s="23" t="s">
        <v>319</v>
      </c>
      <c r="C7" s="235">
        <v>0</v>
      </c>
      <c r="D7" s="235">
        <v>0</v>
      </c>
    </row>
    <row r="8" spans="1:4" s="2" customFormat="1" ht="18" customHeight="1">
      <c r="A8" s="20" t="s">
        <v>44</v>
      </c>
      <c r="B8" s="23" t="s">
        <v>320</v>
      </c>
      <c r="C8" s="235">
        <v>0</v>
      </c>
      <c r="D8" s="235">
        <v>0</v>
      </c>
    </row>
    <row r="9" spans="1:4" s="2" customFormat="1" ht="18" customHeight="1">
      <c r="A9" s="20" t="s">
        <v>77</v>
      </c>
      <c r="B9" s="23" t="s">
        <v>321</v>
      </c>
      <c r="C9" s="235">
        <v>4</v>
      </c>
      <c r="D9" s="236">
        <v>0</v>
      </c>
    </row>
    <row r="10" spans="1:4" s="2" customFormat="1" ht="18" customHeight="1">
      <c r="A10" s="20" t="s">
        <v>80</v>
      </c>
      <c r="B10" s="23" t="s">
        <v>322</v>
      </c>
      <c r="C10" s="236">
        <v>0</v>
      </c>
      <c r="D10" s="235">
        <v>0</v>
      </c>
    </row>
    <row r="11" spans="1:4" s="2" customFormat="1" ht="18" customHeight="1">
      <c r="A11" s="20" t="s">
        <v>83</v>
      </c>
      <c r="B11" s="23" t="s">
        <v>323</v>
      </c>
      <c r="C11" s="235">
        <v>0</v>
      </c>
      <c r="D11" s="235">
        <v>0</v>
      </c>
    </row>
    <row r="12" spans="1:4" ht="18" customHeight="1">
      <c r="A12" s="21" t="s">
        <v>14</v>
      </c>
      <c r="B12" s="22" t="s">
        <v>46</v>
      </c>
      <c r="C12" s="237">
        <v>0</v>
      </c>
      <c r="D12" s="237">
        <v>0</v>
      </c>
    </row>
    <row r="13" spans="1:4" ht="18" customHeight="1">
      <c r="A13" s="20" t="s">
        <v>17</v>
      </c>
      <c r="B13" s="24" t="s">
        <v>45</v>
      </c>
      <c r="C13" s="238">
        <v>0</v>
      </c>
      <c r="D13" s="235">
        <v>0</v>
      </c>
    </row>
    <row r="14" spans="1:4" ht="18" customHeight="1">
      <c r="A14" s="20" t="s">
        <v>18</v>
      </c>
      <c r="B14" s="24" t="s">
        <v>86</v>
      </c>
      <c r="C14" s="238">
        <v>0</v>
      </c>
      <c r="D14" s="235">
        <v>0</v>
      </c>
    </row>
    <row r="15" spans="1:4" s="2" customFormat="1" ht="18" customHeight="1">
      <c r="A15" s="20" t="s">
        <v>111</v>
      </c>
      <c r="B15" s="23" t="s">
        <v>109</v>
      </c>
      <c r="C15" s="235">
        <v>0</v>
      </c>
      <c r="D15" s="235">
        <v>0</v>
      </c>
    </row>
    <row r="16" spans="1:4" ht="18" customHeight="1">
      <c r="A16" s="21" t="s">
        <v>19</v>
      </c>
      <c r="B16" s="22" t="s">
        <v>84</v>
      </c>
      <c r="C16" s="237">
        <v>4</v>
      </c>
      <c r="D16" s="235">
        <v>16</v>
      </c>
    </row>
    <row r="17" spans="1:4" s="2" customFormat="1" ht="18" customHeight="1">
      <c r="A17" s="20" t="s">
        <v>47</v>
      </c>
      <c r="B17" s="23" t="s">
        <v>66</v>
      </c>
      <c r="C17" s="235">
        <v>0</v>
      </c>
      <c r="D17" s="235">
        <v>0</v>
      </c>
    </row>
    <row r="18" spans="1:4" s="2" customFormat="1" ht="18" customHeight="1">
      <c r="A18" s="20" t="s">
        <v>48</v>
      </c>
      <c r="B18" s="23" t="s">
        <v>67</v>
      </c>
      <c r="C18" s="235">
        <v>0</v>
      </c>
      <c r="D18" s="235">
        <v>0</v>
      </c>
    </row>
    <row r="19" spans="1:4" s="2" customFormat="1" ht="18" customHeight="1">
      <c r="A19" s="20" t="s">
        <v>92</v>
      </c>
      <c r="B19" s="23" t="s">
        <v>79</v>
      </c>
      <c r="C19" s="236">
        <v>0</v>
      </c>
      <c r="D19" s="235">
        <v>3</v>
      </c>
    </row>
    <row r="20" spans="1:4" s="16" customFormat="1" ht="18" customHeight="1">
      <c r="A20" s="20" t="s">
        <v>93</v>
      </c>
      <c r="B20" s="23" t="s">
        <v>68</v>
      </c>
      <c r="C20" s="235">
        <v>3</v>
      </c>
      <c r="D20" s="235">
        <v>7</v>
      </c>
    </row>
    <row r="21" spans="1:4" s="2" customFormat="1" ht="18" customHeight="1">
      <c r="A21" s="20" t="s">
        <v>112</v>
      </c>
      <c r="B21" s="23" t="s">
        <v>69</v>
      </c>
      <c r="C21" s="235">
        <v>1</v>
      </c>
      <c r="D21" s="235">
        <v>6</v>
      </c>
    </row>
    <row r="22" spans="1:4" s="2" customFormat="1" ht="18" customHeight="1">
      <c r="A22" s="20" t="s">
        <v>113</v>
      </c>
      <c r="B22" s="23" t="s">
        <v>70</v>
      </c>
      <c r="C22" s="235">
        <v>0</v>
      </c>
      <c r="D22" s="235">
        <v>0</v>
      </c>
    </row>
    <row r="23" spans="1:4" s="2" customFormat="1" ht="18" customHeight="1">
      <c r="A23" s="20" t="s">
        <v>114</v>
      </c>
      <c r="B23" s="23" t="s">
        <v>71</v>
      </c>
      <c r="C23" s="235">
        <v>0</v>
      </c>
      <c r="D23" s="235">
        <v>0</v>
      </c>
    </row>
    <row r="24" spans="1:4" s="2" customFormat="1" ht="18" customHeight="1">
      <c r="A24" s="20" t="s">
        <v>115</v>
      </c>
      <c r="B24" s="23" t="s">
        <v>78</v>
      </c>
      <c r="C24" s="236">
        <v>0</v>
      </c>
      <c r="D24" s="235">
        <v>0</v>
      </c>
    </row>
    <row r="25" spans="1:4" s="16" customFormat="1" ht="18" customHeight="1">
      <c r="A25" s="20" t="s">
        <v>116</v>
      </c>
      <c r="B25" s="23" t="s">
        <v>72</v>
      </c>
      <c r="C25" s="235">
        <v>0</v>
      </c>
      <c r="D25" s="235">
        <v>0</v>
      </c>
    </row>
    <row r="26" spans="1:4" s="13" customFormat="1" ht="18" customHeight="1">
      <c r="A26" s="21" t="s">
        <v>22</v>
      </c>
      <c r="B26" s="22" t="s">
        <v>85</v>
      </c>
      <c r="C26" s="237">
        <v>1</v>
      </c>
      <c r="D26" s="237">
        <v>2</v>
      </c>
    </row>
    <row r="27" spans="1:4" s="14" customFormat="1" ht="18" customHeight="1">
      <c r="A27" s="20" t="s">
        <v>49</v>
      </c>
      <c r="B27" s="23" t="s">
        <v>73</v>
      </c>
      <c r="C27" s="235">
        <v>1</v>
      </c>
      <c r="D27" s="235">
        <v>2</v>
      </c>
    </row>
    <row r="28" spans="1:4" s="15" customFormat="1" ht="18" customHeight="1">
      <c r="A28" s="20" t="s">
        <v>50</v>
      </c>
      <c r="B28" s="23" t="s">
        <v>74</v>
      </c>
      <c r="C28" s="235">
        <v>0</v>
      </c>
      <c r="D28" s="235">
        <v>0</v>
      </c>
    </row>
    <row r="29" spans="1:4" s="2" customFormat="1" ht="18" customHeight="1">
      <c r="A29" s="32" t="s">
        <v>23</v>
      </c>
      <c r="B29" s="33" t="s">
        <v>110</v>
      </c>
      <c r="C29" s="237">
        <v>193</v>
      </c>
      <c r="D29" s="237">
        <v>243</v>
      </c>
    </row>
    <row r="30" spans="1:4" s="2" customFormat="1" ht="18" customHeight="1">
      <c r="A30" s="30" t="s">
        <v>76</v>
      </c>
      <c r="B30" s="31" t="s">
        <v>63</v>
      </c>
      <c r="C30" s="237">
        <v>164</v>
      </c>
      <c r="D30" s="235">
        <v>224</v>
      </c>
    </row>
    <row r="31" spans="1:4" s="17" customFormat="1" ht="18" customHeight="1">
      <c r="A31" s="30" t="s">
        <v>51</v>
      </c>
      <c r="B31" s="31" t="s">
        <v>64</v>
      </c>
      <c r="C31" s="237">
        <v>0</v>
      </c>
      <c r="D31" s="235">
        <v>0</v>
      </c>
    </row>
    <row r="32" spans="1:4" s="17" customFormat="1" ht="18" customHeight="1">
      <c r="A32" s="30" t="s">
        <v>52</v>
      </c>
      <c r="B32" s="31" t="s">
        <v>65</v>
      </c>
      <c r="C32" s="237">
        <v>29</v>
      </c>
      <c r="D32" s="235">
        <v>19</v>
      </c>
    </row>
    <row r="33" spans="1:4" s="18" customFormat="1" ht="18" customHeight="1">
      <c r="A33" s="30" t="s">
        <v>117</v>
      </c>
      <c r="B33" s="31" t="s">
        <v>130</v>
      </c>
      <c r="C33" s="237">
        <v>0</v>
      </c>
      <c r="D33" s="235">
        <v>0</v>
      </c>
    </row>
    <row r="34" spans="1:4" s="18" customFormat="1" ht="18" customHeight="1">
      <c r="A34" s="32" t="s">
        <v>24</v>
      </c>
      <c r="B34" s="33" t="s">
        <v>135</v>
      </c>
      <c r="C34" s="237">
        <v>210</v>
      </c>
      <c r="D34" s="235">
        <v>194</v>
      </c>
    </row>
    <row r="35" spans="1:4" s="18" customFormat="1" ht="42" customHeight="1">
      <c r="A35" s="452" t="s">
        <v>140</v>
      </c>
      <c r="B35" s="452"/>
      <c r="C35" s="452"/>
      <c r="D35" s="452"/>
    </row>
    <row r="36" spans="1:4" ht="15">
      <c r="A36" s="453" t="s">
        <v>307</v>
      </c>
      <c r="B36" s="453"/>
      <c r="C36" s="453"/>
      <c r="D36" s="453"/>
    </row>
  </sheetData>
  <sheetProtection/>
  <mergeCells count="4">
    <mergeCell ref="A1:D1"/>
    <mergeCell ref="A2:B2"/>
    <mergeCell ref="A35:D35"/>
    <mergeCell ref="A36:D36"/>
  </mergeCells>
  <printOptions/>
  <pageMargins left="0.4330708661417323" right="0.2362204724409449" top="0.5905511811023623" bottom="0.5905511811023623" header="0.5118110236220472" footer="0.2755905511811024"/>
  <pageSetup horizontalDpi="600" verticalDpi="600" orientation="portrait" paperSize="9" r:id="rId2"/>
  <headerFooter differentFirst="1" alignWithMargins="0">
    <oddFooter>&amp;C&amp;P</oddFooter>
  </headerFooter>
  <drawing r:id="rId1"/>
</worksheet>
</file>

<file path=xl/worksheets/sheet4.xml><?xml version="1.0" encoding="utf-8"?>
<worksheet xmlns="http://schemas.openxmlformats.org/spreadsheetml/2006/main" xmlns:r="http://schemas.openxmlformats.org/officeDocument/2006/relationships">
  <sheetPr>
    <tabColor rgb="FFFFFF00"/>
  </sheetPr>
  <dimension ref="A1:W42"/>
  <sheetViews>
    <sheetView view="pageBreakPreview" zoomScale="80" zoomScaleSheetLayoutView="80" zoomScalePageLayoutView="0" workbookViewId="0" topLeftCell="A16">
      <selection activeCell="C9" sqref="C9:U37"/>
    </sheetView>
  </sheetViews>
  <sheetFormatPr defaultColWidth="9.00390625" defaultRowHeight="15.75"/>
  <cols>
    <col min="1" max="1" width="3.75390625" style="4" customWidth="1"/>
    <col min="2" max="2" width="26.50390625" style="4" customWidth="1"/>
    <col min="3" max="3" width="10.75390625" style="4" customWidth="1"/>
    <col min="4" max="4" width="10.00390625" style="4" customWidth="1"/>
    <col min="5" max="5" width="9.875" style="4" customWidth="1"/>
    <col min="6" max="6" width="8.875" style="4" customWidth="1"/>
    <col min="7" max="7" width="7.00390625" style="4" customWidth="1"/>
    <col min="8" max="9" width="10.625" style="4" customWidth="1"/>
    <col min="10" max="10" width="9.375" style="4" customWidth="1"/>
    <col min="11" max="11" width="9.875" style="4" customWidth="1"/>
    <col min="12" max="12" width="9.00390625" style="4" customWidth="1"/>
    <col min="13" max="13" width="7.625" style="8" customWidth="1"/>
    <col min="14" max="14" width="9.625" style="8" customWidth="1"/>
    <col min="15" max="15" width="7.75390625" style="8" customWidth="1"/>
    <col min="16" max="16" width="6.75390625" style="8" customWidth="1"/>
    <col min="17" max="17" width="10.125" style="8" customWidth="1"/>
    <col min="18" max="18" width="9.75390625" style="8" customWidth="1"/>
    <col min="19" max="19" width="8.125" style="8" customWidth="1"/>
    <col min="20" max="20" width="9.875" style="8" customWidth="1"/>
    <col min="21" max="21" width="7.375" style="8" customWidth="1"/>
    <col min="22" max="16384" width="9.00390625" style="4" customWidth="1"/>
  </cols>
  <sheetData>
    <row r="1" spans="1:21" ht="65.25" customHeight="1">
      <c r="A1" s="466" t="s">
        <v>325</v>
      </c>
      <c r="B1" s="466"/>
      <c r="C1" s="466"/>
      <c r="D1" s="466"/>
      <c r="E1" s="420" t="s">
        <v>411</v>
      </c>
      <c r="F1" s="420"/>
      <c r="G1" s="420"/>
      <c r="H1" s="420"/>
      <c r="I1" s="420"/>
      <c r="J1" s="420"/>
      <c r="K1" s="420"/>
      <c r="L1" s="420"/>
      <c r="M1" s="420"/>
      <c r="N1" s="420"/>
      <c r="O1" s="420"/>
      <c r="P1" s="463" t="str">
        <f>TT!C2</f>
        <v>Đơn vị  báo cáo: 
Đơn vị nhận báo cáo: </v>
      </c>
      <c r="Q1" s="463"/>
      <c r="R1" s="463"/>
      <c r="S1" s="463"/>
      <c r="T1" s="463"/>
      <c r="U1" s="463"/>
    </row>
    <row r="2" spans="1:22" ht="17.25" customHeight="1">
      <c r="A2" s="25"/>
      <c r="B2" s="27"/>
      <c r="C2" s="27"/>
      <c r="D2" s="6"/>
      <c r="E2" s="6"/>
      <c r="F2" s="6"/>
      <c r="G2" s="6"/>
      <c r="H2" s="37"/>
      <c r="I2" s="38"/>
      <c r="J2" s="39"/>
      <c r="K2" s="39"/>
      <c r="L2" s="39"/>
      <c r="M2" s="40"/>
      <c r="N2" s="26"/>
      <c r="O2" s="26"/>
      <c r="P2" s="467" t="s">
        <v>161</v>
      </c>
      <c r="Q2" s="467"/>
      <c r="R2" s="467"/>
      <c r="S2" s="467"/>
      <c r="T2" s="467"/>
      <c r="U2" s="467"/>
      <c r="V2" s="36"/>
    </row>
    <row r="3" spans="1:21" s="11" customFormat="1" ht="15.75" customHeight="1">
      <c r="A3" s="468" t="s">
        <v>136</v>
      </c>
      <c r="B3" s="468" t="s">
        <v>157</v>
      </c>
      <c r="C3" s="465" t="s">
        <v>134</v>
      </c>
      <c r="D3" s="465" t="s">
        <v>4</v>
      </c>
      <c r="E3" s="465"/>
      <c r="F3" s="465" t="s">
        <v>36</v>
      </c>
      <c r="G3" s="464" t="s">
        <v>158</v>
      </c>
      <c r="H3" s="465" t="s">
        <v>37</v>
      </c>
      <c r="I3" s="476" t="s">
        <v>4</v>
      </c>
      <c r="J3" s="477"/>
      <c r="K3" s="477"/>
      <c r="L3" s="477"/>
      <c r="M3" s="477"/>
      <c r="N3" s="477"/>
      <c r="O3" s="477"/>
      <c r="P3" s="477"/>
      <c r="Q3" s="477"/>
      <c r="R3" s="477"/>
      <c r="S3" s="477"/>
      <c r="T3" s="471" t="s">
        <v>103</v>
      </c>
      <c r="U3" s="474" t="s">
        <v>160</v>
      </c>
    </row>
    <row r="4" spans="1:21" s="12" customFormat="1" ht="15.75" customHeight="1">
      <c r="A4" s="469"/>
      <c r="B4" s="469"/>
      <c r="C4" s="465"/>
      <c r="D4" s="465" t="s">
        <v>137</v>
      </c>
      <c r="E4" s="465" t="s">
        <v>62</v>
      </c>
      <c r="F4" s="465"/>
      <c r="G4" s="464"/>
      <c r="H4" s="465"/>
      <c r="I4" s="465" t="s">
        <v>61</v>
      </c>
      <c r="J4" s="465" t="s">
        <v>4</v>
      </c>
      <c r="K4" s="465"/>
      <c r="L4" s="465"/>
      <c r="M4" s="465"/>
      <c r="N4" s="465"/>
      <c r="O4" s="465"/>
      <c r="P4" s="465"/>
      <c r="Q4" s="464" t="s">
        <v>139</v>
      </c>
      <c r="R4" s="465" t="s">
        <v>148</v>
      </c>
      <c r="S4" s="478" t="s">
        <v>81</v>
      </c>
      <c r="T4" s="472"/>
      <c r="U4" s="475"/>
    </row>
    <row r="5" spans="1:21" s="11" customFormat="1" ht="15.75" customHeight="1">
      <c r="A5" s="469"/>
      <c r="B5" s="469"/>
      <c r="C5" s="465"/>
      <c r="D5" s="465"/>
      <c r="E5" s="465"/>
      <c r="F5" s="465"/>
      <c r="G5" s="464"/>
      <c r="H5" s="465"/>
      <c r="I5" s="465"/>
      <c r="J5" s="465" t="s">
        <v>96</v>
      </c>
      <c r="K5" s="465" t="s">
        <v>4</v>
      </c>
      <c r="L5" s="465"/>
      <c r="M5" s="465"/>
      <c r="N5" s="465" t="s">
        <v>42</v>
      </c>
      <c r="O5" s="465" t="s">
        <v>147</v>
      </c>
      <c r="P5" s="465" t="s">
        <v>46</v>
      </c>
      <c r="Q5" s="464"/>
      <c r="R5" s="465"/>
      <c r="S5" s="478"/>
      <c r="T5" s="472"/>
      <c r="U5" s="475"/>
    </row>
    <row r="6" spans="1:21" s="11" customFormat="1" ht="15.75" customHeight="1">
      <c r="A6" s="469"/>
      <c r="B6" s="469"/>
      <c r="C6" s="465"/>
      <c r="D6" s="465"/>
      <c r="E6" s="465"/>
      <c r="F6" s="465"/>
      <c r="G6" s="464"/>
      <c r="H6" s="465"/>
      <c r="I6" s="465"/>
      <c r="J6" s="465"/>
      <c r="K6" s="465"/>
      <c r="L6" s="465"/>
      <c r="M6" s="465"/>
      <c r="N6" s="465"/>
      <c r="O6" s="465"/>
      <c r="P6" s="465"/>
      <c r="Q6" s="464"/>
      <c r="R6" s="465"/>
      <c r="S6" s="478"/>
      <c r="T6" s="472"/>
      <c r="U6" s="475"/>
    </row>
    <row r="7" spans="1:23" s="11" customFormat="1" ht="60" customHeight="1">
      <c r="A7" s="470"/>
      <c r="B7" s="470"/>
      <c r="C7" s="465"/>
      <c r="D7" s="465"/>
      <c r="E7" s="465"/>
      <c r="F7" s="465"/>
      <c r="G7" s="464"/>
      <c r="H7" s="465"/>
      <c r="I7" s="465"/>
      <c r="J7" s="465"/>
      <c r="K7" s="60" t="s">
        <v>39</v>
      </c>
      <c r="L7" s="60" t="s">
        <v>138</v>
      </c>
      <c r="M7" s="60" t="s">
        <v>156</v>
      </c>
      <c r="N7" s="465"/>
      <c r="O7" s="465"/>
      <c r="P7" s="465"/>
      <c r="Q7" s="464"/>
      <c r="R7" s="465"/>
      <c r="S7" s="478"/>
      <c r="T7" s="473"/>
      <c r="U7" s="475"/>
      <c r="W7" s="45"/>
    </row>
    <row r="8" spans="1:21" ht="18" customHeight="1">
      <c r="A8" s="479" t="s">
        <v>3</v>
      </c>
      <c r="B8" s="480"/>
      <c r="C8" s="215" t="s">
        <v>13</v>
      </c>
      <c r="D8" s="215" t="s">
        <v>14</v>
      </c>
      <c r="E8" s="215" t="s">
        <v>19</v>
      </c>
      <c r="F8" s="215" t="s">
        <v>22</v>
      </c>
      <c r="G8" s="215" t="s">
        <v>23</v>
      </c>
      <c r="H8" s="215" t="s">
        <v>24</v>
      </c>
      <c r="I8" s="215" t="s">
        <v>25</v>
      </c>
      <c r="J8" s="215" t="s">
        <v>26</v>
      </c>
      <c r="K8" s="215" t="s">
        <v>27</v>
      </c>
      <c r="L8" s="215" t="s">
        <v>29</v>
      </c>
      <c r="M8" s="215" t="s">
        <v>30</v>
      </c>
      <c r="N8" s="215" t="s">
        <v>104</v>
      </c>
      <c r="O8" s="215" t="s">
        <v>101</v>
      </c>
      <c r="P8" s="215" t="s">
        <v>105</v>
      </c>
      <c r="Q8" s="215" t="s">
        <v>106</v>
      </c>
      <c r="R8" s="215" t="s">
        <v>107</v>
      </c>
      <c r="S8" s="215" t="s">
        <v>118</v>
      </c>
      <c r="T8" s="215" t="s">
        <v>131</v>
      </c>
      <c r="U8" s="215" t="s">
        <v>133</v>
      </c>
    </row>
    <row r="9" spans="1:22" ht="15.75" customHeight="1">
      <c r="A9" s="481" t="s">
        <v>10</v>
      </c>
      <c r="B9" s="482"/>
      <c r="C9" s="385">
        <v>559301764</v>
      </c>
      <c r="D9" s="385">
        <v>297317821</v>
      </c>
      <c r="E9" s="385">
        <v>261983943</v>
      </c>
      <c r="F9" s="385">
        <v>11576544</v>
      </c>
      <c r="G9" s="385">
        <v>45896</v>
      </c>
      <c r="H9" s="385">
        <v>547679324</v>
      </c>
      <c r="I9" s="385">
        <v>167621656</v>
      </c>
      <c r="J9" s="385">
        <v>90893724</v>
      </c>
      <c r="K9" s="385">
        <v>75119466</v>
      </c>
      <c r="L9" s="385">
        <v>15774258</v>
      </c>
      <c r="M9" s="385">
        <v>0</v>
      </c>
      <c r="N9" s="385">
        <v>76687193</v>
      </c>
      <c r="O9" s="385">
        <v>40739</v>
      </c>
      <c r="P9" s="385">
        <v>0</v>
      </c>
      <c r="Q9" s="385">
        <v>263160120</v>
      </c>
      <c r="R9" s="385">
        <v>115718060</v>
      </c>
      <c r="S9" s="385">
        <v>1179488</v>
      </c>
      <c r="T9" s="385">
        <v>456785600</v>
      </c>
      <c r="U9" s="386">
        <v>0.5422552560869581</v>
      </c>
      <c r="V9" s="4" t="s">
        <v>2</v>
      </c>
    </row>
    <row r="10" spans="1:21" ht="15.75" customHeight="1">
      <c r="A10" s="216" t="s">
        <v>0</v>
      </c>
      <c r="B10" s="217" t="s">
        <v>89</v>
      </c>
      <c r="C10" s="387">
        <v>26159250</v>
      </c>
      <c r="D10" s="387">
        <v>6594072</v>
      </c>
      <c r="E10" s="387">
        <v>19565178</v>
      </c>
      <c r="F10" s="387">
        <v>919234</v>
      </c>
      <c r="G10" s="387">
        <v>0</v>
      </c>
      <c r="H10" s="387">
        <v>25240016</v>
      </c>
      <c r="I10" s="387">
        <v>19892548</v>
      </c>
      <c r="J10" s="387">
        <v>15188313</v>
      </c>
      <c r="K10" s="387">
        <v>15155991</v>
      </c>
      <c r="L10" s="387">
        <v>32322</v>
      </c>
      <c r="M10" s="387">
        <v>0</v>
      </c>
      <c r="N10" s="387">
        <v>4704235</v>
      </c>
      <c r="O10" s="387">
        <v>0</v>
      </c>
      <c r="P10" s="387">
        <v>0</v>
      </c>
      <c r="Q10" s="387">
        <v>5080921</v>
      </c>
      <c r="R10" s="387">
        <v>228056</v>
      </c>
      <c r="S10" s="387">
        <v>38491</v>
      </c>
      <c r="T10" s="387">
        <v>10051703</v>
      </c>
      <c r="U10" s="386">
        <v>0.763517725331114</v>
      </c>
    </row>
    <row r="11" spans="1:23" ht="15.75" customHeight="1">
      <c r="A11" s="218" t="s">
        <v>13</v>
      </c>
      <c r="B11" s="219" t="s">
        <v>31</v>
      </c>
      <c r="C11" s="385">
        <v>5662878</v>
      </c>
      <c r="D11" s="388">
        <v>2154643</v>
      </c>
      <c r="E11" s="389">
        <v>3508235</v>
      </c>
      <c r="F11" s="389">
        <v>40141</v>
      </c>
      <c r="G11" s="389">
        <v>0</v>
      </c>
      <c r="H11" s="385">
        <v>5622737</v>
      </c>
      <c r="I11" s="385">
        <v>4557018</v>
      </c>
      <c r="J11" s="390">
        <v>3241662</v>
      </c>
      <c r="K11" s="389">
        <v>3211963</v>
      </c>
      <c r="L11" s="389">
        <v>29699</v>
      </c>
      <c r="M11" s="389">
        <v>0</v>
      </c>
      <c r="N11" s="389">
        <v>1315356</v>
      </c>
      <c r="O11" s="389">
        <v>0</v>
      </c>
      <c r="P11" s="389">
        <v>0</v>
      </c>
      <c r="Q11" s="389">
        <v>1015984</v>
      </c>
      <c r="R11" s="389">
        <v>49735</v>
      </c>
      <c r="S11" s="389">
        <v>0</v>
      </c>
      <c r="T11" s="385">
        <v>2381075</v>
      </c>
      <c r="U11" s="386">
        <v>0.7113559788440599</v>
      </c>
      <c r="V11" s="61" t="s">
        <v>2</v>
      </c>
      <c r="W11" s="4" t="s">
        <v>2</v>
      </c>
    </row>
    <row r="12" spans="1:21" ht="15.75" customHeight="1">
      <c r="A12" s="218" t="s">
        <v>14</v>
      </c>
      <c r="B12" s="243" t="s">
        <v>33</v>
      </c>
      <c r="C12" s="385">
        <v>3461537</v>
      </c>
      <c r="D12" s="388">
        <v>986496</v>
      </c>
      <c r="E12" s="389">
        <v>2475041</v>
      </c>
      <c r="F12" s="389">
        <v>198907</v>
      </c>
      <c r="G12" s="389">
        <v>0</v>
      </c>
      <c r="H12" s="385">
        <v>3262630</v>
      </c>
      <c r="I12" s="385">
        <v>2300522</v>
      </c>
      <c r="J12" s="390">
        <v>1444376</v>
      </c>
      <c r="K12" s="389">
        <v>1444376</v>
      </c>
      <c r="L12" s="389">
        <v>0</v>
      </c>
      <c r="M12" s="389">
        <v>0</v>
      </c>
      <c r="N12" s="389">
        <v>856146</v>
      </c>
      <c r="O12" s="389">
        <v>0</v>
      </c>
      <c r="P12" s="389">
        <v>0</v>
      </c>
      <c r="Q12" s="389">
        <v>783787</v>
      </c>
      <c r="R12" s="389">
        <v>178321</v>
      </c>
      <c r="S12" s="389">
        <v>0</v>
      </c>
      <c r="T12" s="385">
        <v>1818254</v>
      </c>
      <c r="U12" s="386">
        <v>0.6278470712299209</v>
      </c>
    </row>
    <row r="13" spans="1:21" ht="15.75" customHeight="1">
      <c r="A13" s="218" t="s">
        <v>19</v>
      </c>
      <c r="B13" s="244" t="s">
        <v>141</v>
      </c>
      <c r="C13" s="385">
        <v>0</v>
      </c>
      <c r="D13" s="388">
        <v>0</v>
      </c>
      <c r="E13" s="389">
        <v>0</v>
      </c>
      <c r="F13" s="389">
        <v>0</v>
      </c>
      <c r="G13" s="389">
        <v>0</v>
      </c>
      <c r="H13" s="385">
        <v>0</v>
      </c>
      <c r="I13" s="385">
        <v>0</v>
      </c>
      <c r="J13" s="390">
        <v>0</v>
      </c>
      <c r="K13" s="389">
        <v>0</v>
      </c>
      <c r="L13" s="389">
        <v>0</v>
      </c>
      <c r="M13" s="389">
        <v>0</v>
      </c>
      <c r="N13" s="389">
        <v>0</v>
      </c>
      <c r="O13" s="389">
        <v>0</v>
      </c>
      <c r="P13" s="389">
        <v>0</v>
      </c>
      <c r="Q13" s="389">
        <v>0</v>
      </c>
      <c r="R13" s="389">
        <v>0</v>
      </c>
      <c r="S13" s="389">
        <v>0</v>
      </c>
      <c r="T13" s="385">
        <v>0</v>
      </c>
      <c r="U13" s="386" t="s">
        <v>349</v>
      </c>
    </row>
    <row r="14" spans="1:21" ht="15.75" customHeight="1">
      <c r="A14" s="218" t="s">
        <v>22</v>
      </c>
      <c r="B14" s="219" t="s">
        <v>145</v>
      </c>
      <c r="C14" s="385">
        <v>103517</v>
      </c>
      <c r="D14" s="388">
        <v>0</v>
      </c>
      <c r="E14" s="389">
        <v>103517</v>
      </c>
      <c r="F14" s="389">
        <v>5216</v>
      </c>
      <c r="G14" s="389">
        <v>0</v>
      </c>
      <c r="H14" s="385">
        <v>98301</v>
      </c>
      <c r="I14" s="385">
        <v>98301</v>
      </c>
      <c r="J14" s="390">
        <v>98301</v>
      </c>
      <c r="K14" s="389">
        <v>98301</v>
      </c>
      <c r="L14" s="389">
        <v>0</v>
      </c>
      <c r="M14" s="389">
        <v>0</v>
      </c>
      <c r="N14" s="389">
        <v>0</v>
      </c>
      <c r="O14" s="389">
        <v>0</v>
      </c>
      <c r="P14" s="389">
        <v>0</v>
      </c>
      <c r="Q14" s="389">
        <v>0</v>
      </c>
      <c r="R14" s="389">
        <v>0</v>
      </c>
      <c r="S14" s="389">
        <v>0</v>
      </c>
      <c r="T14" s="385">
        <v>0</v>
      </c>
      <c r="U14" s="386">
        <v>1</v>
      </c>
    </row>
    <row r="15" spans="1:21" ht="15.75" customHeight="1">
      <c r="A15" s="218" t="s">
        <v>23</v>
      </c>
      <c r="B15" s="220" t="s">
        <v>144</v>
      </c>
      <c r="C15" s="385">
        <v>3714524</v>
      </c>
      <c r="D15" s="388">
        <v>512800</v>
      </c>
      <c r="E15" s="389">
        <v>3201724</v>
      </c>
      <c r="F15" s="389">
        <v>64700</v>
      </c>
      <c r="G15" s="389">
        <v>0</v>
      </c>
      <c r="H15" s="385">
        <v>3649824</v>
      </c>
      <c r="I15" s="385">
        <v>2969624</v>
      </c>
      <c r="J15" s="390">
        <v>2231249</v>
      </c>
      <c r="K15" s="389">
        <v>2231249</v>
      </c>
      <c r="L15" s="389">
        <v>0</v>
      </c>
      <c r="M15" s="389">
        <v>0</v>
      </c>
      <c r="N15" s="389">
        <v>738375</v>
      </c>
      <c r="O15" s="389">
        <v>0</v>
      </c>
      <c r="P15" s="389">
        <v>0</v>
      </c>
      <c r="Q15" s="389">
        <v>680200</v>
      </c>
      <c r="R15" s="389">
        <v>0</v>
      </c>
      <c r="S15" s="389">
        <v>0</v>
      </c>
      <c r="T15" s="385">
        <v>1418575</v>
      </c>
      <c r="U15" s="386">
        <v>0.7513574109045454</v>
      </c>
    </row>
    <row r="16" spans="1:23" ht="15.75" customHeight="1">
      <c r="A16" s="218" t="s">
        <v>24</v>
      </c>
      <c r="B16" s="219" t="s">
        <v>128</v>
      </c>
      <c r="C16" s="385">
        <v>8651957</v>
      </c>
      <c r="D16" s="388">
        <v>2836563</v>
      </c>
      <c r="E16" s="389">
        <v>5815394</v>
      </c>
      <c r="F16" s="389">
        <v>470690</v>
      </c>
      <c r="G16" s="389">
        <v>0</v>
      </c>
      <c r="H16" s="385">
        <v>8181267</v>
      </c>
      <c r="I16" s="385">
        <v>6006284</v>
      </c>
      <c r="J16" s="390">
        <v>4387424</v>
      </c>
      <c r="K16" s="389">
        <v>4384801</v>
      </c>
      <c r="L16" s="389">
        <v>2623</v>
      </c>
      <c r="M16" s="389">
        <v>0</v>
      </c>
      <c r="N16" s="389">
        <v>1618860</v>
      </c>
      <c r="O16" s="389">
        <v>0</v>
      </c>
      <c r="P16" s="389">
        <v>0</v>
      </c>
      <c r="Q16" s="389">
        <v>2174983</v>
      </c>
      <c r="R16" s="389">
        <v>0</v>
      </c>
      <c r="S16" s="389">
        <v>0</v>
      </c>
      <c r="T16" s="385">
        <v>3793843</v>
      </c>
      <c r="U16" s="386">
        <v>0.7304722853597998</v>
      </c>
      <c r="V16" s="4" t="s">
        <v>2</v>
      </c>
      <c r="W16" s="35"/>
    </row>
    <row r="17" spans="1:21" ht="15.75" customHeight="1">
      <c r="A17" s="218" t="s">
        <v>25</v>
      </c>
      <c r="B17" s="219" t="s">
        <v>129</v>
      </c>
      <c r="C17" s="385">
        <v>12000</v>
      </c>
      <c r="D17" s="388">
        <v>0</v>
      </c>
      <c r="E17" s="389">
        <v>12000</v>
      </c>
      <c r="F17" s="389">
        <v>0</v>
      </c>
      <c r="G17" s="389">
        <v>0</v>
      </c>
      <c r="H17" s="385">
        <v>12000</v>
      </c>
      <c r="I17" s="385">
        <v>12000</v>
      </c>
      <c r="J17" s="390">
        <v>12000</v>
      </c>
      <c r="K17" s="389">
        <v>12000</v>
      </c>
      <c r="L17" s="389">
        <v>0</v>
      </c>
      <c r="M17" s="389">
        <v>0</v>
      </c>
      <c r="N17" s="389">
        <v>0</v>
      </c>
      <c r="O17" s="389">
        <v>0</v>
      </c>
      <c r="P17" s="389">
        <v>0</v>
      </c>
      <c r="Q17" s="389">
        <v>0</v>
      </c>
      <c r="R17" s="389">
        <v>0</v>
      </c>
      <c r="S17" s="389">
        <v>0</v>
      </c>
      <c r="T17" s="385">
        <v>0</v>
      </c>
      <c r="U17" s="386">
        <v>1</v>
      </c>
    </row>
    <row r="18" spans="1:21" ht="15.75" customHeight="1">
      <c r="A18" s="218" t="s">
        <v>26</v>
      </c>
      <c r="B18" s="219" t="s">
        <v>32</v>
      </c>
      <c r="C18" s="385">
        <v>1877606</v>
      </c>
      <c r="D18" s="388">
        <v>103566</v>
      </c>
      <c r="E18" s="389">
        <v>1774040</v>
      </c>
      <c r="F18" s="389">
        <v>68575</v>
      </c>
      <c r="G18" s="389">
        <v>0</v>
      </c>
      <c r="H18" s="385">
        <v>1809031</v>
      </c>
      <c r="I18" s="385">
        <v>1747215</v>
      </c>
      <c r="J18" s="390">
        <v>1571720</v>
      </c>
      <c r="K18" s="389">
        <v>1571720</v>
      </c>
      <c r="L18" s="389">
        <v>0</v>
      </c>
      <c r="M18" s="389">
        <v>0</v>
      </c>
      <c r="N18" s="389">
        <v>175495</v>
      </c>
      <c r="O18" s="389">
        <v>0</v>
      </c>
      <c r="P18" s="389">
        <v>0</v>
      </c>
      <c r="Q18" s="389">
        <v>23325</v>
      </c>
      <c r="R18" s="389">
        <v>0</v>
      </c>
      <c r="S18" s="389">
        <v>38491</v>
      </c>
      <c r="T18" s="385">
        <v>237311</v>
      </c>
      <c r="U18" s="386">
        <v>0.8995572954673581</v>
      </c>
    </row>
    <row r="19" spans="1:21" ht="15.75" customHeight="1">
      <c r="A19" s="218" t="s">
        <v>27</v>
      </c>
      <c r="B19" s="219" t="s">
        <v>34</v>
      </c>
      <c r="C19" s="385">
        <v>0</v>
      </c>
      <c r="D19" s="388">
        <v>0</v>
      </c>
      <c r="E19" s="389">
        <v>0</v>
      </c>
      <c r="F19" s="389">
        <v>0</v>
      </c>
      <c r="G19" s="389">
        <v>0</v>
      </c>
      <c r="H19" s="385">
        <v>0</v>
      </c>
      <c r="I19" s="385">
        <v>0</v>
      </c>
      <c r="J19" s="390">
        <v>0</v>
      </c>
      <c r="K19" s="389">
        <v>0</v>
      </c>
      <c r="L19" s="389">
        <v>0</v>
      </c>
      <c r="M19" s="389">
        <v>0</v>
      </c>
      <c r="N19" s="389">
        <v>0</v>
      </c>
      <c r="O19" s="389">
        <v>0</v>
      </c>
      <c r="P19" s="389">
        <v>0</v>
      </c>
      <c r="Q19" s="389">
        <v>0</v>
      </c>
      <c r="R19" s="389">
        <v>0</v>
      </c>
      <c r="S19" s="389">
        <v>0</v>
      </c>
      <c r="T19" s="385">
        <v>0</v>
      </c>
      <c r="U19" s="386" t="s">
        <v>349</v>
      </c>
    </row>
    <row r="20" spans="1:21" ht="15.75" customHeight="1">
      <c r="A20" s="218" t="s">
        <v>29</v>
      </c>
      <c r="B20" s="219" t="s">
        <v>35</v>
      </c>
      <c r="C20" s="385">
        <v>2675230</v>
      </c>
      <c r="D20" s="388">
        <v>4</v>
      </c>
      <c r="E20" s="389">
        <v>2675226</v>
      </c>
      <c r="F20" s="389">
        <v>71005</v>
      </c>
      <c r="G20" s="389">
        <v>0</v>
      </c>
      <c r="H20" s="385">
        <v>2604225</v>
      </c>
      <c r="I20" s="385">
        <v>2201583</v>
      </c>
      <c r="J20" s="390">
        <v>2201580</v>
      </c>
      <c r="K20" s="389">
        <v>2201580</v>
      </c>
      <c r="L20" s="389">
        <v>0</v>
      </c>
      <c r="M20" s="389">
        <v>0</v>
      </c>
      <c r="N20" s="389">
        <v>3</v>
      </c>
      <c r="O20" s="389">
        <v>0</v>
      </c>
      <c r="P20" s="389">
        <v>0</v>
      </c>
      <c r="Q20" s="389">
        <v>402642</v>
      </c>
      <c r="R20" s="389">
        <v>0</v>
      </c>
      <c r="S20" s="389">
        <v>0</v>
      </c>
      <c r="T20" s="385">
        <v>402645</v>
      </c>
      <c r="U20" s="386">
        <v>0.9999986373441292</v>
      </c>
    </row>
    <row r="21" spans="1:21" ht="15.75" customHeight="1">
      <c r="A21" s="218" t="s">
        <v>30</v>
      </c>
      <c r="B21" s="219" t="s">
        <v>143</v>
      </c>
      <c r="C21" s="385">
        <v>0</v>
      </c>
      <c r="D21" s="388">
        <v>0</v>
      </c>
      <c r="E21" s="389">
        <v>0</v>
      </c>
      <c r="F21" s="389">
        <v>0</v>
      </c>
      <c r="G21" s="389">
        <v>0</v>
      </c>
      <c r="H21" s="385">
        <v>0</v>
      </c>
      <c r="I21" s="385">
        <v>0</v>
      </c>
      <c r="J21" s="390">
        <v>0</v>
      </c>
      <c r="K21" s="389">
        <v>0</v>
      </c>
      <c r="L21" s="389">
        <v>0</v>
      </c>
      <c r="M21" s="389">
        <v>0</v>
      </c>
      <c r="N21" s="389">
        <v>0</v>
      </c>
      <c r="O21" s="389">
        <v>0</v>
      </c>
      <c r="P21" s="389">
        <v>0</v>
      </c>
      <c r="Q21" s="389">
        <v>0</v>
      </c>
      <c r="R21" s="389">
        <v>0</v>
      </c>
      <c r="S21" s="389">
        <v>0</v>
      </c>
      <c r="T21" s="385">
        <v>0</v>
      </c>
      <c r="U21" s="386" t="s">
        <v>349</v>
      </c>
    </row>
    <row r="22" spans="1:21" ht="15.75" customHeight="1">
      <c r="A22" s="218" t="s">
        <v>104</v>
      </c>
      <c r="B22" s="219" t="s">
        <v>142</v>
      </c>
      <c r="C22" s="385">
        <v>0</v>
      </c>
      <c r="D22" s="388">
        <v>0</v>
      </c>
      <c r="E22" s="389">
        <v>0</v>
      </c>
      <c r="F22" s="389">
        <v>0</v>
      </c>
      <c r="G22" s="389">
        <v>0</v>
      </c>
      <c r="H22" s="385">
        <v>0</v>
      </c>
      <c r="I22" s="385">
        <v>0</v>
      </c>
      <c r="J22" s="390">
        <v>0</v>
      </c>
      <c r="K22" s="389">
        <v>0</v>
      </c>
      <c r="L22" s="389">
        <v>0</v>
      </c>
      <c r="M22" s="389">
        <v>0</v>
      </c>
      <c r="N22" s="389">
        <v>0</v>
      </c>
      <c r="O22" s="389">
        <v>0</v>
      </c>
      <c r="P22" s="389">
        <v>0</v>
      </c>
      <c r="Q22" s="389">
        <v>0</v>
      </c>
      <c r="R22" s="389">
        <v>0</v>
      </c>
      <c r="S22" s="389">
        <v>0</v>
      </c>
      <c r="T22" s="385">
        <v>0</v>
      </c>
      <c r="U22" s="386" t="s">
        <v>349</v>
      </c>
    </row>
    <row r="23" spans="1:21" ht="15.75" customHeight="1">
      <c r="A23" s="218" t="s">
        <v>101</v>
      </c>
      <c r="B23" s="219" t="s">
        <v>102</v>
      </c>
      <c r="C23" s="385">
        <v>1</v>
      </c>
      <c r="D23" s="388">
        <v>0</v>
      </c>
      <c r="E23" s="389">
        <v>1</v>
      </c>
      <c r="F23" s="389">
        <v>0</v>
      </c>
      <c r="G23" s="389">
        <v>0</v>
      </c>
      <c r="H23" s="385">
        <v>1</v>
      </c>
      <c r="I23" s="385">
        <v>1</v>
      </c>
      <c r="J23" s="390">
        <v>1</v>
      </c>
      <c r="K23" s="389">
        <v>1</v>
      </c>
      <c r="L23" s="389">
        <v>0</v>
      </c>
      <c r="M23" s="389">
        <v>0</v>
      </c>
      <c r="N23" s="389">
        <v>0</v>
      </c>
      <c r="O23" s="389">
        <v>0</v>
      </c>
      <c r="P23" s="389">
        <v>0</v>
      </c>
      <c r="Q23" s="389">
        <v>0</v>
      </c>
      <c r="R23" s="389">
        <v>0</v>
      </c>
      <c r="S23" s="389">
        <v>0</v>
      </c>
      <c r="T23" s="385">
        <v>0</v>
      </c>
      <c r="U23" s="386">
        <v>1</v>
      </c>
    </row>
    <row r="24" spans="1:21" ht="15.75" customHeight="1">
      <c r="A24" s="216" t="s">
        <v>1</v>
      </c>
      <c r="B24" s="217" t="s">
        <v>90</v>
      </c>
      <c r="C24" s="387">
        <v>533142514</v>
      </c>
      <c r="D24" s="387">
        <v>290723749</v>
      </c>
      <c r="E24" s="387">
        <v>242418765</v>
      </c>
      <c r="F24" s="387">
        <v>10657310</v>
      </c>
      <c r="G24" s="387">
        <v>45896</v>
      </c>
      <c r="H24" s="387">
        <v>522439308</v>
      </c>
      <c r="I24" s="387">
        <v>147729108</v>
      </c>
      <c r="J24" s="391">
        <v>75705411</v>
      </c>
      <c r="K24" s="387">
        <v>59963475</v>
      </c>
      <c r="L24" s="387">
        <v>15741936</v>
      </c>
      <c r="M24" s="387">
        <v>0</v>
      </c>
      <c r="N24" s="387">
        <v>71982958</v>
      </c>
      <c r="O24" s="387">
        <v>40739</v>
      </c>
      <c r="P24" s="387">
        <v>0</v>
      </c>
      <c r="Q24" s="387">
        <v>258079199</v>
      </c>
      <c r="R24" s="387">
        <v>115490004</v>
      </c>
      <c r="S24" s="387">
        <v>1140997</v>
      </c>
      <c r="T24" s="387">
        <v>446733897</v>
      </c>
      <c r="U24" s="386">
        <v>0.5124610310379726</v>
      </c>
    </row>
    <row r="25" spans="1:21" ht="15.75" customHeight="1">
      <c r="A25" s="48" t="s">
        <v>13</v>
      </c>
      <c r="B25" s="49" t="s">
        <v>31</v>
      </c>
      <c r="C25" s="385">
        <v>149381922</v>
      </c>
      <c r="D25" s="388">
        <v>90103812</v>
      </c>
      <c r="E25" s="389">
        <v>59278110</v>
      </c>
      <c r="F25" s="389">
        <v>5189126</v>
      </c>
      <c r="G25" s="389">
        <v>0</v>
      </c>
      <c r="H25" s="385">
        <v>144192796</v>
      </c>
      <c r="I25" s="385">
        <v>63955968</v>
      </c>
      <c r="J25" s="390">
        <v>27998499</v>
      </c>
      <c r="K25" s="389">
        <v>20330380</v>
      </c>
      <c r="L25" s="389">
        <v>7668119</v>
      </c>
      <c r="M25" s="389">
        <v>0</v>
      </c>
      <c r="N25" s="389">
        <v>35923930</v>
      </c>
      <c r="O25" s="389">
        <v>33539</v>
      </c>
      <c r="P25" s="389">
        <v>0</v>
      </c>
      <c r="Q25" s="389">
        <v>72639286</v>
      </c>
      <c r="R25" s="389">
        <v>6884045</v>
      </c>
      <c r="S25" s="389">
        <v>713497</v>
      </c>
      <c r="T25" s="385">
        <v>116194297</v>
      </c>
      <c r="U25" s="386">
        <v>0.4377777379587156</v>
      </c>
    </row>
    <row r="26" spans="1:21" ht="15.75" customHeight="1">
      <c r="A26" s="48" t="s">
        <v>14</v>
      </c>
      <c r="B26" s="183" t="s">
        <v>33</v>
      </c>
      <c r="C26" s="385">
        <v>318980385</v>
      </c>
      <c r="D26" s="388">
        <v>159445222</v>
      </c>
      <c r="E26" s="389">
        <v>159535163</v>
      </c>
      <c r="F26" s="389">
        <v>5158563</v>
      </c>
      <c r="G26" s="389">
        <v>0</v>
      </c>
      <c r="H26" s="385">
        <v>313821822</v>
      </c>
      <c r="I26" s="385">
        <v>71495351</v>
      </c>
      <c r="J26" s="390">
        <v>37598557</v>
      </c>
      <c r="K26" s="389">
        <v>35907011</v>
      </c>
      <c r="L26" s="389">
        <v>1691546</v>
      </c>
      <c r="M26" s="389">
        <v>0</v>
      </c>
      <c r="N26" s="389">
        <v>33896794</v>
      </c>
      <c r="O26" s="389">
        <v>0</v>
      </c>
      <c r="P26" s="389">
        <v>0</v>
      </c>
      <c r="Q26" s="389">
        <v>133720512</v>
      </c>
      <c r="R26" s="389">
        <v>108605959</v>
      </c>
      <c r="S26" s="389">
        <v>0</v>
      </c>
      <c r="T26" s="385">
        <v>276223265</v>
      </c>
      <c r="U26" s="386">
        <v>0.5258881378175204</v>
      </c>
    </row>
    <row r="27" spans="1:21" ht="15.75" customHeight="1">
      <c r="A27" s="48" t="s">
        <v>19</v>
      </c>
      <c r="B27" s="184" t="s">
        <v>141</v>
      </c>
      <c r="C27" s="385">
        <v>0</v>
      </c>
      <c r="D27" s="388">
        <v>0</v>
      </c>
      <c r="E27" s="389">
        <v>0</v>
      </c>
      <c r="F27" s="389">
        <v>0</v>
      </c>
      <c r="G27" s="389">
        <v>0</v>
      </c>
      <c r="H27" s="385">
        <v>0</v>
      </c>
      <c r="I27" s="385">
        <v>0</v>
      </c>
      <c r="J27" s="390">
        <v>0</v>
      </c>
      <c r="K27" s="389">
        <v>0</v>
      </c>
      <c r="L27" s="389">
        <v>0</v>
      </c>
      <c r="M27" s="389">
        <v>0</v>
      </c>
      <c r="N27" s="389">
        <v>0</v>
      </c>
      <c r="O27" s="389">
        <v>0</v>
      </c>
      <c r="P27" s="389">
        <v>0</v>
      </c>
      <c r="Q27" s="389">
        <v>0</v>
      </c>
      <c r="R27" s="389">
        <v>0</v>
      </c>
      <c r="S27" s="389">
        <v>0</v>
      </c>
      <c r="T27" s="385">
        <v>0</v>
      </c>
      <c r="U27" s="386" t="s">
        <v>349</v>
      </c>
    </row>
    <row r="28" spans="1:21" ht="15.75" customHeight="1">
      <c r="A28" s="48" t="s">
        <v>22</v>
      </c>
      <c r="B28" s="49" t="s">
        <v>145</v>
      </c>
      <c r="C28" s="385">
        <v>200642</v>
      </c>
      <c r="D28" s="388">
        <v>0</v>
      </c>
      <c r="E28" s="389">
        <v>200642</v>
      </c>
      <c r="F28" s="389">
        <v>100321</v>
      </c>
      <c r="G28" s="389">
        <v>0</v>
      </c>
      <c r="H28" s="385">
        <v>100321</v>
      </c>
      <c r="I28" s="385">
        <v>0</v>
      </c>
      <c r="J28" s="390">
        <v>0</v>
      </c>
      <c r="K28" s="389">
        <v>0</v>
      </c>
      <c r="L28" s="389">
        <v>0</v>
      </c>
      <c r="M28" s="389">
        <v>0</v>
      </c>
      <c r="N28" s="389">
        <v>0</v>
      </c>
      <c r="O28" s="389">
        <v>0</v>
      </c>
      <c r="P28" s="389">
        <v>0</v>
      </c>
      <c r="Q28" s="389">
        <v>100321</v>
      </c>
      <c r="R28" s="389">
        <v>0</v>
      </c>
      <c r="S28" s="389">
        <v>0</v>
      </c>
      <c r="T28" s="385">
        <v>100321</v>
      </c>
      <c r="U28" s="386" t="s">
        <v>349</v>
      </c>
    </row>
    <row r="29" spans="1:21" ht="15.75" customHeight="1">
      <c r="A29" s="48" t="s">
        <v>23</v>
      </c>
      <c r="B29" s="52" t="s">
        <v>144</v>
      </c>
      <c r="C29" s="385">
        <v>0</v>
      </c>
      <c r="D29" s="388">
        <v>0</v>
      </c>
      <c r="E29" s="389">
        <v>0</v>
      </c>
      <c r="F29" s="389">
        <v>0</v>
      </c>
      <c r="G29" s="389">
        <v>0</v>
      </c>
      <c r="H29" s="385">
        <v>0</v>
      </c>
      <c r="I29" s="385">
        <v>0</v>
      </c>
      <c r="J29" s="390">
        <v>0</v>
      </c>
      <c r="K29" s="389">
        <v>0</v>
      </c>
      <c r="L29" s="389">
        <v>0</v>
      </c>
      <c r="M29" s="389">
        <v>0</v>
      </c>
      <c r="N29" s="389">
        <v>0</v>
      </c>
      <c r="O29" s="389">
        <v>0</v>
      </c>
      <c r="P29" s="389">
        <v>0</v>
      </c>
      <c r="Q29" s="389">
        <v>0</v>
      </c>
      <c r="R29" s="389">
        <v>0</v>
      </c>
      <c r="S29" s="389">
        <v>0</v>
      </c>
      <c r="T29" s="385">
        <v>0</v>
      </c>
      <c r="U29" s="386" t="s">
        <v>349</v>
      </c>
    </row>
    <row r="30" spans="1:21" ht="15.75" customHeight="1">
      <c r="A30" s="48" t="s">
        <v>24</v>
      </c>
      <c r="B30" s="49" t="s">
        <v>128</v>
      </c>
      <c r="C30" s="385">
        <v>41533438</v>
      </c>
      <c r="D30" s="388">
        <v>39777373</v>
      </c>
      <c r="E30" s="389">
        <v>1756065</v>
      </c>
      <c r="F30" s="389">
        <v>0</v>
      </c>
      <c r="G30" s="389">
        <v>45896</v>
      </c>
      <c r="H30" s="385">
        <v>41487542</v>
      </c>
      <c r="I30" s="385">
        <v>2535002</v>
      </c>
      <c r="J30" s="390">
        <v>1888445</v>
      </c>
      <c r="K30" s="389">
        <v>1166731</v>
      </c>
      <c r="L30" s="389">
        <v>721714</v>
      </c>
      <c r="M30" s="389">
        <v>0</v>
      </c>
      <c r="N30" s="389">
        <v>639357</v>
      </c>
      <c r="O30" s="389">
        <v>7200</v>
      </c>
      <c r="P30" s="389">
        <v>0</v>
      </c>
      <c r="Q30" s="389">
        <v>38952540</v>
      </c>
      <c r="R30" s="389">
        <v>0</v>
      </c>
      <c r="S30" s="389">
        <v>0</v>
      </c>
      <c r="T30" s="385">
        <v>39599097</v>
      </c>
      <c r="U30" s="386">
        <v>0.7449481302184376</v>
      </c>
    </row>
    <row r="31" spans="1:21" ht="15.75" customHeight="1">
      <c r="A31" s="48" t="s">
        <v>25</v>
      </c>
      <c r="B31" s="49" t="s">
        <v>129</v>
      </c>
      <c r="C31" s="385">
        <v>1500</v>
      </c>
      <c r="D31" s="388">
        <v>0</v>
      </c>
      <c r="E31" s="389">
        <v>1500</v>
      </c>
      <c r="F31" s="389">
        <v>0</v>
      </c>
      <c r="G31" s="389">
        <v>0</v>
      </c>
      <c r="H31" s="385">
        <v>1500</v>
      </c>
      <c r="I31" s="385">
        <v>1500</v>
      </c>
      <c r="J31" s="390">
        <v>1500</v>
      </c>
      <c r="K31" s="389">
        <v>1500</v>
      </c>
      <c r="L31" s="389">
        <v>0</v>
      </c>
      <c r="M31" s="389">
        <v>0</v>
      </c>
      <c r="N31" s="389">
        <v>0</v>
      </c>
      <c r="O31" s="389">
        <v>0</v>
      </c>
      <c r="P31" s="389">
        <v>0</v>
      </c>
      <c r="Q31" s="389">
        <v>0</v>
      </c>
      <c r="R31" s="389">
        <v>0</v>
      </c>
      <c r="S31" s="389">
        <v>0</v>
      </c>
      <c r="T31" s="385">
        <v>0</v>
      </c>
      <c r="U31" s="386">
        <v>1</v>
      </c>
    </row>
    <row r="32" spans="1:21" ht="15.75" customHeight="1">
      <c r="A32" s="48" t="s">
        <v>26</v>
      </c>
      <c r="B32" s="49" t="s">
        <v>32</v>
      </c>
      <c r="C32" s="385">
        <v>10924989</v>
      </c>
      <c r="D32" s="388">
        <v>1397342</v>
      </c>
      <c r="E32" s="389">
        <v>9527647</v>
      </c>
      <c r="F32" s="389">
        <v>209300</v>
      </c>
      <c r="G32" s="389">
        <v>0</v>
      </c>
      <c r="H32" s="385">
        <v>10715689</v>
      </c>
      <c r="I32" s="385">
        <v>9741287</v>
      </c>
      <c r="J32" s="390">
        <v>8218410</v>
      </c>
      <c r="K32" s="389">
        <v>2557853</v>
      </c>
      <c r="L32" s="389">
        <v>5660557</v>
      </c>
      <c r="M32" s="389">
        <v>0</v>
      </c>
      <c r="N32" s="389">
        <v>1522877</v>
      </c>
      <c r="O32" s="389">
        <v>0</v>
      </c>
      <c r="P32" s="389">
        <v>0</v>
      </c>
      <c r="Q32" s="389">
        <v>546902</v>
      </c>
      <c r="R32" s="389">
        <v>0</v>
      </c>
      <c r="S32" s="389">
        <v>427500</v>
      </c>
      <c r="T32" s="385">
        <v>2497279</v>
      </c>
      <c r="U32" s="386">
        <v>0.8436677822961175</v>
      </c>
    </row>
    <row r="33" spans="1:21" ht="15.75" customHeight="1">
      <c r="A33" s="48" t="s">
        <v>27</v>
      </c>
      <c r="B33" s="49" t="s">
        <v>34</v>
      </c>
      <c r="C33" s="385">
        <v>0</v>
      </c>
      <c r="D33" s="388">
        <v>0</v>
      </c>
      <c r="E33" s="389">
        <v>0</v>
      </c>
      <c r="F33" s="389">
        <v>0</v>
      </c>
      <c r="G33" s="389">
        <v>0</v>
      </c>
      <c r="H33" s="385">
        <v>0</v>
      </c>
      <c r="I33" s="385">
        <v>0</v>
      </c>
      <c r="J33" s="390">
        <v>0</v>
      </c>
      <c r="K33" s="389">
        <v>0</v>
      </c>
      <c r="L33" s="389">
        <v>0</v>
      </c>
      <c r="M33" s="389">
        <v>0</v>
      </c>
      <c r="N33" s="389">
        <v>0</v>
      </c>
      <c r="O33" s="389">
        <v>0</v>
      </c>
      <c r="P33" s="389">
        <v>0</v>
      </c>
      <c r="Q33" s="389">
        <v>0</v>
      </c>
      <c r="R33" s="389">
        <v>0</v>
      </c>
      <c r="S33" s="389">
        <v>0</v>
      </c>
      <c r="T33" s="385">
        <v>0</v>
      </c>
      <c r="U33" s="386" t="s">
        <v>349</v>
      </c>
    </row>
    <row r="34" spans="1:21" ht="15.75" customHeight="1">
      <c r="A34" s="48" t="s">
        <v>29</v>
      </c>
      <c r="B34" s="49" t="s">
        <v>35</v>
      </c>
      <c r="C34" s="385">
        <v>0</v>
      </c>
      <c r="D34" s="388">
        <v>0</v>
      </c>
      <c r="E34" s="389">
        <v>0</v>
      </c>
      <c r="F34" s="389">
        <v>0</v>
      </c>
      <c r="G34" s="389">
        <v>0</v>
      </c>
      <c r="H34" s="385">
        <v>0</v>
      </c>
      <c r="I34" s="385">
        <v>0</v>
      </c>
      <c r="J34" s="390">
        <v>0</v>
      </c>
      <c r="K34" s="389">
        <v>0</v>
      </c>
      <c r="L34" s="389">
        <v>0</v>
      </c>
      <c r="M34" s="389">
        <v>0</v>
      </c>
      <c r="N34" s="389">
        <v>0</v>
      </c>
      <c r="O34" s="389">
        <v>0</v>
      </c>
      <c r="P34" s="389">
        <v>0</v>
      </c>
      <c r="Q34" s="389">
        <v>0</v>
      </c>
      <c r="R34" s="389">
        <v>0</v>
      </c>
      <c r="S34" s="389">
        <v>0</v>
      </c>
      <c r="T34" s="385">
        <v>0</v>
      </c>
      <c r="U34" s="386" t="s">
        <v>349</v>
      </c>
    </row>
    <row r="35" spans="1:21" ht="15.75" customHeight="1">
      <c r="A35" s="48" t="s">
        <v>30</v>
      </c>
      <c r="B35" s="49" t="s">
        <v>143</v>
      </c>
      <c r="C35" s="385">
        <v>12119638</v>
      </c>
      <c r="D35" s="388">
        <v>0</v>
      </c>
      <c r="E35" s="389">
        <v>12119638</v>
      </c>
      <c r="F35" s="389">
        <v>0</v>
      </c>
      <c r="G35" s="389">
        <v>0</v>
      </c>
      <c r="H35" s="385">
        <v>12119638</v>
      </c>
      <c r="I35" s="385">
        <v>0</v>
      </c>
      <c r="J35" s="390">
        <v>0</v>
      </c>
      <c r="K35" s="389">
        <v>0</v>
      </c>
      <c r="L35" s="389">
        <v>0</v>
      </c>
      <c r="M35" s="389">
        <v>0</v>
      </c>
      <c r="N35" s="389">
        <v>0</v>
      </c>
      <c r="O35" s="389">
        <v>0</v>
      </c>
      <c r="P35" s="389">
        <v>0</v>
      </c>
      <c r="Q35" s="389">
        <v>12119638</v>
      </c>
      <c r="R35" s="389">
        <v>0</v>
      </c>
      <c r="S35" s="389">
        <v>0</v>
      </c>
      <c r="T35" s="385">
        <v>12119638</v>
      </c>
      <c r="U35" s="386" t="s">
        <v>349</v>
      </c>
    </row>
    <row r="36" spans="1:21" ht="15.75" customHeight="1">
      <c r="A36" s="48" t="s">
        <v>104</v>
      </c>
      <c r="B36" s="49" t="s">
        <v>142</v>
      </c>
      <c r="C36" s="385">
        <v>0</v>
      </c>
      <c r="D36" s="388">
        <v>0</v>
      </c>
      <c r="E36" s="389">
        <v>0</v>
      </c>
      <c r="F36" s="389">
        <v>0</v>
      </c>
      <c r="G36" s="389">
        <v>0</v>
      </c>
      <c r="H36" s="385">
        <v>0</v>
      </c>
      <c r="I36" s="385">
        <v>0</v>
      </c>
      <c r="J36" s="390">
        <v>0</v>
      </c>
      <c r="K36" s="389">
        <v>0</v>
      </c>
      <c r="L36" s="389">
        <v>0</v>
      </c>
      <c r="M36" s="389">
        <v>0</v>
      </c>
      <c r="N36" s="389">
        <v>0</v>
      </c>
      <c r="O36" s="389">
        <v>0</v>
      </c>
      <c r="P36" s="389">
        <v>0</v>
      </c>
      <c r="Q36" s="389">
        <v>0</v>
      </c>
      <c r="R36" s="389">
        <v>0</v>
      </c>
      <c r="S36" s="389">
        <v>0</v>
      </c>
      <c r="T36" s="385">
        <v>0</v>
      </c>
      <c r="U36" s="386" t="s">
        <v>349</v>
      </c>
    </row>
    <row r="37" spans="1:21" ht="15.75" customHeight="1">
      <c r="A37" s="48" t="s">
        <v>101</v>
      </c>
      <c r="B37" s="49" t="s">
        <v>102</v>
      </c>
      <c r="C37" s="385">
        <v>0</v>
      </c>
      <c r="D37" s="388">
        <v>0</v>
      </c>
      <c r="E37" s="389">
        <v>0</v>
      </c>
      <c r="F37" s="389">
        <v>0</v>
      </c>
      <c r="G37" s="389">
        <v>0</v>
      </c>
      <c r="H37" s="385">
        <v>0</v>
      </c>
      <c r="I37" s="385">
        <v>0</v>
      </c>
      <c r="J37" s="390">
        <v>0</v>
      </c>
      <c r="K37" s="389">
        <v>0</v>
      </c>
      <c r="L37" s="389">
        <v>0</v>
      </c>
      <c r="M37" s="389">
        <v>0</v>
      </c>
      <c r="N37" s="389">
        <v>0</v>
      </c>
      <c r="O37" s="389">
        <v>0</v>
      </c>
      <c r="P37" s="389">
        <v>0</v>
      </c>
      <c r="Q37" s="389">
        <v>0</v>
      </c>
      <c r="R37" s="389">
        <v>0</v>
      </c>
      <c r="S37" s="389">
        <v>0</v>
      </c>
      <c r="T37" s="385">
        <v>0</v>
      </c>
      <c r="U37" s="386" t="s">
        <v>349</v>
      </c>
    </row>
    <row r="38" spans="1:21" s="338" customFormat="1" ht="20.25" customHeight="1">
      <c r="A38" s="454" t="str">
        <f>TT!C7</f>
        <v>Quảng Trị, ngày 04 tháng 10 năm 2021</v>
      </c>
      <c r="B38" s="455"/>
      <c r="C38" s="455"/>
      <c r="D38" s="455"/>
      <c r="E38" s="455"/>
      <c r="F38" s="336"/>
      <c r="G38" s="336"/>
      <c r="H38" s="336"/>
      <c r="I38" s="337"/>
      <c r="J38" s="337"/>
      <c r="K38" s="337"/>
      <c r="L38" s="337"/>
      <c r="M38" s="337"/>
      <c r="N38" s="456" t="str">
        <f>TT!C4</f>
        <v>Quảng Trị, ngày 04 tháng 10 năm 2021</v>
      </c>
      <c r="O38" s="457"/>
      <c r="P38" s="457"/>
      <c r="Q38" s="457"/>
      <c r="R38" s="457"/>
      <c r="S38" s="457"/>
      <c r="T38" s="457"/>
      <c r="U38" s="457"/>
    </row>
    <row r="39" spans="1:21" ht="36.75" customHeight="1">
      <c r="A39" s="458" t="s">
        <v>290</v>
      </c>
      <c r="B39" s="459"/>
      <c r="C39" s="459"/>
      <c r="D39" s="459"/>
      <c r="E39" s="459"/>
      <c r="F39" s="239"/>
      <c r="G39" s="239"/>
      <c r="H39" s="239"/>
      <c r="I39" s="182"/>
      <c r="J39" s="182"/>
      <c r="K39" s="182"/>
      <c r="L39" s="182"/>
      <c r="M39" s="182"/>
      <c r="N39" s="460" t="str">
        <f>TT!C5</f>
        <v>KT.CỤC TRƯỞNG
PHÓ CỤC TRƯỞNG</v>
      </c>
      <c r="O39" s="460"/>
      <c r="P39" s="460"/>
      <c r="Q39" s="460"/>
      <c r="R39" s="460"/>
      <c r="S39" s="460"/>
      <c r="T39" s="460"/>
      <c r="U39" s="460"/>
    </row>
    <row r="40" spans="1:21" ht="80.25" customHeight="1">
      <c r="A40" s="240"/>
      <c r="B40" s="240"/>
      <c r="C40" s="240"/>
      <c r="D40" s="240"/>
      <c r="E40" s="240"/>
      <c r="F40" s="176"/>
      <c r="G40" s="176"/>
      <c r="H40" s="176"/>
      <c r="I40" s="182"/>
      <c r="J40" s="182"/>
      <c r="K40" s="182"/>
      <c r="L40" s="182"/>
      <c r="M40" s="182"/>
      <c r="N40" s="182"/>
      <c r="O40" s="182"/>
      <c r="P40" s="176"/>
      <c r="Q40" s="241"/>
      <c r="R40" s="176"/>
      <c r="S40" s="182"/>
      <c r="T40" s="178"/>
      <c r="U40" s="178"/>
    </row>
    <row r="41" spans="1:21" ht="15.75" customHeight="1">
      <c r="A41" s="461" t="str">
        <f>TT!C6</f>
        <v>Nguyễn Minh Tuệ</v>
      </c>
      <c r="B41" s="461"/>
      <c r="C41" s="461"/>
      <c r="D41" s="461"/>
      <c r="E41" s="461"/>
      <c r="F41" s="242" t="s">
        <v>2</v>
      </c>
      <c r="G41" s="242"/>
      <c r="H41" s="242"/>
      <c r="I41" s="242"/>
      <c r="J41" s="242"/>
      <c r="K41" s="242"/>
      <c r="L41" s="242"/>
      <c r="M41" s="242"/>
      <c r="N41" s="462" t="str">
        <f>TT!C3</f>
        <v>Mai Anh Tuấn</v>
      </c>
      <c r="O41" s="462"/>
      <c r="P41" s="462"/>
      <c r="Q41" s="462"/>
      <c r="R41" s="462"/>
      <c r="S41" s="462"/>
      <c r="T41" s="462"/>
      <c r="U41" s="462"/>
    </row>
    <row r="42" spans="1:21" ht="15">
      <c r="A42" s="28"/>
      <c r="B42" s="28"/>
      <c r="C42" s="28"/>
      <c r="D42" s="28"/>
      <c r="E42" s="28"/>
      <c r="F42" s="28"/>
      <c r="G42" s="28"/>
      <c r="H42" s="28"/>
      <c r="I42" s="28"/>
      <c r="J42" s="28"/>
      <c r="K42" s="28"/>
      <c r="L42" s="28"/>
      <c r="M42" s="29"/>
      <c r="N42" s="29"/>
      <c r="O42" s="29"/>
      <c r="P42" s="29"/>
      <c r="Q42" s="29"/>
      <c r="R42" s="29"/>
      <c r="S42" s="29"/>
      <c r="T42" s="29"/>
      <c r="U42" s="29"/>
    </row>
  </sheetData>
  <sheetProtection/>
  <mergeCells count="34">
    <mergeCell ref="A8:B8"/>
    <mergeCell ref="A9:B9"/>
    <mergeCell ref="H3:H7"/>
    <mergeCell ref="C3:C7"/>
    <mergeCell ref="J4:P4"/>
    <mergeCell ref="A3:A7"/>
    <mergeCell ref="S4:S7"/>
    <mergeCell ref="J5:J7"/>
    <mergeCell ref="K5:M6"/>
    <mergeCell ref="N5:N7"/>
    <mergeCell ref="O5:O7"/>
    <mergeCell ref="P5:P7"/>
    <mergeCell ref="P1:U1"/>
    <mergeCell ref="Q4:Q7"/>
    <mergeCell ref="R4:R7"/>
    <mergeCell ref="E1:O1"/>
    <mergeCell ref="A1:D1"/>
    <mergeCell ref="D3:E3"/>
    <mergeCell ref="F3:F7"/>
    <mergeCell ref="G3:G7"/>
    <mergeCell ref="P2:U2"/>
    <mergeCell ref="B3:B7"/>
    <mergeCell ref="T3:T7"/>
    <mergeCell ref="U3:U7"/>
    <mergeCell ref="D4:D7"/>
    <mergeCell ref="E4:E7"/>
    <mergeCell ref="I4:I7"/>
    <mergeCell ref="I3:S3"/>
    <mergeCell ref="A38:E38"/>
    <mergeCell ref="N38:U38"/>
    <mergeCell ref="A39:E39"/>
    <mergeCell ref="N39:U39"/>
    <mergeCell ref="A41:E41"/>
    <mergeCell ref="N41:U41"/>
  </mergeCells>
  <printOptions/>
  <pageMargins left="0.393700787401575" right="0.393700787401575" top="0.393700787401575" bottom="0.393700787401575" header="0.31496062992126" footer="0.31496062992126"/>
  <pageSetup horizontalDpi="600" verticalDpi="600" orientation="landscape" paperSize="9" scale="64" r:id="rId2"/>
  <drawing r:id="rId1"/>
</worksheet>
</file>

<file path=xl/worksheets/sheet5.xml><?xml version="1.0" encoding="utf-8"?>
<worksheet xmlns="http://schemas.openxmlformats.org/spreadsheetml/2006/main" xmlns:r="http://schemas.openxmlformats.org/officeDocument/2006/relationships">
  <sheetPr>
    <tabColor rgb="FFFFC000"/>
  </sheetPr>
  <dimension ref="A1:V39"/>
  <sheetViews>
    <sheetView view="pageBreakPreview" zoomScaleSheetLayoutView="100" zoomScalePageLayoutView="0" workbookViewId="0" topLeftCell="A16">
      <selection activeCell="I34" sqref="I34"/>
    </sheetView>
  </sheetViews>
  <sheetFormatPr defaultColWidth="9.00390625" defaultRowHeight="15.75"/>
  <cols>
    <col min="1" max="1" width="3.50390625" style="4" customWidth="1"/>
    <col min="2" max="2" width="25.875" style="4" customWidth="1"/>
    <col min="3" max="3" width="6.25390625" style="4" customWidth="1"/>
    <col min="4" max="4" width="5.875" style="4" customWidth="1"/>
    <col min="5" max="5" width="8.125" style="4" customWidth="1"/>
    <col min="6" max="6" width="4.875" style="4" customWidth="1"/>
    <col min="7" max="7" width="4.625" style="4" customWidth="1"/>
    <col min="8" max="8" width="6.50390625" style="4" customWidth="1"/>
    <col min="9" max="9" width="6.125" style="4" customWidth="1"/>
    <col min="10" max="10" width="7.625" style="4" customWidth="1"/>
    <col min="11" max="11" width="6.875" style="4" customWidth="1"/>
    <col min="12" max="12" width="6.75390625" style="8" customWidth="1"/>
    <col min="13" max="13" width="7.625" style="8" customWidth="1"/>
    <col min="14" max="14" width="6.75390625" style="8" customWidth="1"/>
    <col min="15" max="16" width="5.25390625" style="8" customWidth="1"/>
    <col min="17" max="17" width="5.625" style="8" customWidth="1"/>
    <col min="18" max="18" width="7.875" style="8" customWidth="1"/>
    <col min="19" max="19" width="5.75390625" style="8" customWidth="1"/>
    <col min="20" max="20" width="6.00390625" style="8" customWidth="1"/>
    <col min="21" max="21" width="5.50390625" style="8" customWidth="1"/>
    <col min="22" max="22" width="7.00390625" style="8" customWidth="1"/>
    <col min="23" max="16384" width="9.00390625" style="4" customWidth="1"/>
  </cols>
  <sheetData>
    <row r="1" spans="1:22" ht="66.75" customHeight="1">
      <c r="A1" s="466" t="s">
        <v>151</v>
      </c>
      <c r="B1" s="466"/>
      <c r="C1" s="466"/>
      <c r="D1" s="466"/>
      <c r="E1" s="510" t="s">
        <v>121</v>
      </c>
      <c r="F1" s="510"/>
      <c r="G1" s="510"/>
      <c r="H1" s="510"/>
      <c r="I1" s="510"/>
      <c r="J1" s="510"/>
      <c r="K1" s="510"/>
      <c r="L1" s="510"/>
      <c r="M1" s="510"/>
      <c r="N1" s="510"/>
      <c r="O1" s="510"/>
      <c r="P1" s="510"/>
      <c r="Q1" s="511" t="s">
        <v>150</v>
      </c>
      <c r="R1" s="512"/>
      <c r="S1" s="512"/>
      <c r="T1" s="512"/>
      <c r="U1" s="512"/>
      <c r="V1" s="512"/>
    </row>
    <row r="2" spans="1:22" ht="15.75" customHeight="1">
      <c r="A2" s="25"/>
      <c r="B2" s="27"/>
      <c r="C2" s="27"/>
      <c r="D2" s="27"/>
      <c r="E2" s="6"/>
      <c r="F2" s="6"/>
      <c r="G2" s="6"/>
      <c r="H2" s="37"/>
      <c r="I2" s="39">
        <f>COUNTBLANK(E9:V37)</f>
        <v>522</v>
      </c>
      <c r="J2" s="39">
        <f>COUNTA(E9:V37)</f>
        <v>0</v>
      </c>
      <c r="K2" s="39">
        <f>I2+J2</f>
        <v>522</v>
      </c>
      <c r="L2" s="41"/>
      <c r="M2" s="26"/>
      <c r="N2" s="26"/>
      <c r="O2" s="26"/>
      <c r="P2" s="26"/>
      <c r="Q2" s="518" t="s">
        <v>122</v>
      </c>
      <c r="R2" s="518"/>
      <c r="S2" s="518"/>
      <c r="T2" s="518"/>
      <c r="U2" s="518"/>
      <c r="V2" s="518"/>
    </row>
    <row r="3" spans="1:22" s="11" customFormat="1" ht="15.75" customHeight="1">
      <c r="A3" s="501" t="s">
        <v>21</v>
      </c>
      <c r="B3" s="502"/>
      <c r="C3" s="507" t="s">
        <v>132</v>
      </c>
      <c r="D3" s="493" t="s">
        <v>134</v>
      </c>
      <c r="E3" s="496" t="s">
        <v>4</v>
      </c>
      <c r="F3" s="497"/>
      <c r="G3" s="487" t="s">
        <v>36</v>
      </c>
      <c r="H3" s="498" t="s">
        <v>82</v>
      </c>
      <c r="I3" s="515" t="s">
        <v>37</v>
      </c>
      <c r="J3" s="516"/>
      <c r="K3" s="516"/>
      <c r="L3" s="516"/>
      <c r="M3" s="516"/>
      <c r="N3" s="516"/>
      <c r="O3" s="516"/>
      <c r="P3" s="516"/>
      <c r="Q3" s="516"/>
      <c r="R3" s="516"/>
      <c r="S3" s="516"/>
      <c r="T3" s="517"/>
      <c r="U3" s="487" t="s">
        <v>103</v>
      </c>
      <c r="V3" s="514" t="s">
        <v>108</v>
      </c>
    </row>
    <row r="4" spans="1:22" s="12" customFormat="1" ht="15.75" customHeight="1">
      <c r="A4" s="503"/>
      <c r="B4" s="504"/>
      <c r="C4" s="508"/>
      <c r="D4" s="494"/>
      <c r="E4" s="493" t="s">
        <v>137</v>
      </c>
      <c r="F4" s="493" t="s">
        <v>62</v>
      </c>
      <c r="G4" s="488"/>
      <c r="H4" s="499"/>
      <c r="I4" s="490" t="s">
        <v>37</v>
      </c>
      <c r="J4" s="496" t="s">
        <v>38</v>
      </c>
      <c r="K4" s="513"/>
      <c r="L4" s="513"/>
      <c r="M4" s="513"/>
      <c r="N4" s="513"/>
      <c r="O4" s="513"/>
      <c r="P4" s="513"/>
      <c r="Q4" s="497"/>
      <c r="R4" s="498" t="s">
        <v>139</v>
      </c>
      <c r="S4" s="490" t="s">
        <v>148</v>
      </c>
      <c r="T4" s="498" t="s">
        <v>81</v>
      </c>
      <c r="U4" s="488"/>
      <c r="V4" s="514"/>
    </row>
    <row r="5" spans="1:22" s="11" customFormat="1" ht="15.75" customHeight="1">
      <c r="A5" s="503"/>
      <c r="B5" s="504"/>
      <c r="C5" s="508"/>
      <c r="D5" s="494"/>
      <c r="E5" s="494"/>
      <c r="F5" s="494"/>
      <c r="G5" s="488"/>
      <c r="H5" s="499"/>
      <c r="I5" s="491"/>
      <c r="J5" s="490" t="s">
        <v>61</v>
      </c>
      <c r="K5" s="496" t="s">
        <v>75</v>
      </c>
      <c r="L5" s="513"/>
      <c r="M5" s="513"/>
      <c r="N5" s="513"/>
      <c r="O5" s="513"/>
      <c r="P5" s="513"/>
      <c r="Q5" s="497"/>
      <c r="R5" s="499"/>
      <c r="S5" s="491"/>
      <c r="T5" s="499"/>
      <c r="U5" s="488"/>
      <c r="V5" s="514"/>
    </row>
    <row r="6" spans="1:22" s="11" customFormat="1" ht="15.75" customHeight="1">
      <c r="A6" s="503"/>
      <c r="B6" s="504"/>
      <c r="C6" s="508"/>
      <c r="D6" s="494"/>
      <c r="E6" s="494"/>
      <c r="F6" s="494"/>
      <c r="G6" s="488"/>
      <c r="H6" s="499"/>
      <c r="I6" s="491"/>
      <c r="J6" s="491"/>
      <c r="K6" s="490" t="s">
        <v>96</v>
      </c>
      <c r="L6" s="496" t="s">
        <v>75</v>
      </c>
      <c r="M6" s="513"/>
      <c r="N6" s="497"/>
      <c r="O6" s="490" t="s">
        <v>42</v>
      </c>
      <c r="P6" s="490" t="s">
        <v>147</v>
      </c>
      <c r="Q6" s="490" t="s">
        <v>46</v>
      </c>
      <c r="R6" s="499"/>
      <c r="S6" s="491"/>
      <c r="T6" s="499"/>
      <c r="U6" s="488"/>
      <c r="V6" s="514"/>
    </row>
    <row r="7" spans="1:22" s="11" customFormat="1" ht="44.25" customHeight="1">
      <c r="A7" s="505"/>
      <c r="B7" s="506"/>
      <c r="C7" s="509"/>
      <c r="D7" s="495"/>
      <c r="E7" s="495"/>
      <c r="F7" s="495"/>
      <c r="G7" s="489"/>
      <c r="H7" s="500"/>
      <c r="I7" s="492"/>
      <c r="J7" s="492"/>
      <c r="K7" s="492"/>
      <c r="L7" s="44" t="s">
        <v>39</v>
      </c>
      <c r="M7" s="44" t="s">
        <v>40</v>
      </c>
      <c r="N7" s="44" t="s">
        <v>53</v>
      </c>
      <c r="O7" s="492"/>
      <c r="P7" s="492"/>
      <c r="Q7" s="492"/>
      <c r="R7" s="500"/>
      <c r="S7" s="492"/>
      <c r="T7" s="500"/>
      <c r="U7" s="489"/>
      <c r="V7" s="514"/>
    </row>
    <row r="8" spans="1:22" ht="14.25" customHeight="1">
      <c r="A8" s="496" t="s">
        <v>3</v>
      </c>
      <c r="B8" s="497"/>
      <c r="C8" s="44" t="s">
        <v>13</v>
      </c>
      <c r="D8" s="44" t="s">
        <v>14</v>
      </c>
      <c r="E8" s="44" t="s">
        <v>19</v>
      </c>
      <c r="F8" s="44" t="s">
        <v>22</v>
      </c>
      <c r="G8" s="44" t="s">
        <v>23</v>
      </c>
      <c r="H8" s="44" t="s">
        <v>24</v>
      </c>
      <c r="I8" s="44" t="s">
        <v>25</v>
      </c>
      <c r="J8" s="44" t="s">
        <v>26</v>
      </c>
      <c r="K8" s="44" t="s">
        <v>27</v>
      </c>
      <c r="L8" s="44" t="s">
        <v>29</v>
      </c>
      <c r="M8" s="44" t="s">
        <v>30</v>
      </c>
      <c r="N8" s="44" t="s">
        <v>104</v>
      </c>
      <c r="O8" s="44" t="s">
        <v>101</v>
      </c>
      <c r="P8" s="44" t="s">
        <v>105</v>
      </c>
      <c r="Q8" s="44" t="s">
        <v>106</v>
      </c>
      <c r="R8" s="44" t="s">
        <v>107</v>
      </c>
      <c r="S8" s="44" t="s">
        <v>118</v>
      </c>
      <c r="T8" s="44" t="s">
        <v>131</v>
      </c>
      <c r="U8" s="44" t="s">
        <v>133</v>
      </c>
      <c r="V8" s="44" t="s">
        <v>149</v>
      </c>
    </row>
    <row r="9" spans="1:22" ht="14.25" customHeight="1">
      <c r="A9" s="496" t="s">
        <v>10</v>
      </c>
      <c r="B9" s="497"/>
      <c r="C9" s="46"/>
      <c r="D9" s="46"/>
      <c r="E9" s="46"/>
      <c r="F9" s="46"/>
      <c r="G9" s="46"/>
      <c r="H9" s="46"/>
      <c r="I9" s="46"/>
      <c r="J9" s="46"/>
      <c r="K9" s="46"/>
      <c r="L9" s="46"/>
      <c r="M9" s="46"/>
      <c r="N9" s="46"/>
      <c r="O9" s="46"/>
      <c r="P9" s="46"/>
      <c r="Q9" s="46"/>
      <c r="R9" s="46"/>
      <c r="S9" s="46"/>
      <c r="T9" s="46"/>
      <c r="U9" s="46"/>
      <c r="V9" s="46"/>
    </row>
    <row r="10" spans="1:22" ht="14.25" customHeight="1">
      <c r="A10" s="44" t="s">
        <v>0</v>
      </c>
      <c r="B10" s="47" t="s">
        <v>89</v>
      </c>
      <c r="C10" s="46"/>
      <c r="D10" s="46"/>
      <c r="E10" s="46"/>
      <c r="F10" s="46"/>
      <c r="G10" s="46"/>
      <c r="H10" s="46"/>
      <c r="I10" s="46"/>
      <c r="J10" s="46"/>
      <c r="K10" s="46"/>
      <c r="L10" s="46"/>
      <c r="M10" s="46"/>
      <c r="N10" s="46"/>
      <c r="O10" s="46"/>
      <c r="P10" s="46"/>
      <c r="Q10" s="46"/>
      <c r="R10" s="46"/>
      <c r="S10" s="46"/>
      <c r="T10" s="46"/>
      <c r="U10" s="46"/>
      <c r="V10" s="46"/>
    </row>
    <row r="11" spans="1:22" ht="14.25" customHeight="1">
      <c r="A11" s="48" t="s">
        <v>13</v>
      </c>
      <c r="B11" s="49" t="s">
        <v>31</v>
      </c>
      <c r="C11" s="46"/>
      <c r="D11" s="46"/>
      <c r="E11" s="46"/>
      <c r="F11" s="46"/>
      <c r="G11" s="46"/>
      <c r="H11" s="46"/>
      <c r="I11" s="46"/>
      <c r="J11" s="46"/>
      <c r="K11" s="46"/>
      <c r="L11" s="46"/>
      <c r="M11" s="46"/>
      <c r="N11" s="46"/>
      <c r="O11" s="46"/>
      <c r="P11" s="46"/>
      <c r="Q11" s="46"/>
      <c r="R11" s="46"/>
      <c r="S11" s="46"/>
      <c r="T11" s="46"/>
      <c r="U11" s="46"/>
      <c r="V11" s="46"/>
    </row>
    <row r="12" spans="1:22" ht="14.25" customHeight="1">
      <c r="A12" s="48" t="s">
        <v>14</v>
      </c>
      <c r="B12" s="50" t="s">
        <v>33</v>
      </c>
      <c r="C12" s="46"/>
      <c r="D12" s="46"/>
      <c r="E12" s="46"/>
      <c r="F12" s="46"/>
      <c r="G12" s="46"/>
      <c r="H12" s="46"/>
      <c r="I12" s="46"/>
      <c r="J12" s="46"/>
      <c r="K12" s="46"/>
      <c r="L12" s="46"/>
      <c r="M12" s="46"/>
      <c r="N12" s="46"/>
      <c r="O12" s="46"/>
      <c r="P12" s="46"/>
      <c r="Q12" s="46"/>
      <c r="R12" s="46"/>
      <c r="S12" s="46"/>
      <c r="T12" s="46"/>
      <c r="U12" s="46"/>
      <c r="V12" s="46"/>
    </row>
    <row r="13" spans="1:22" ht="14.25" customHeight="1">
      <c r="A13" s="48" t="s">
        <v>19</v>
      </c>
      <c r="B13" s="51" t="s">
        <v>141</v>
      </c>
      <c r="C13" s="46"/>
      <c r="D13" s="46"/>
      <c r="E13" s="46"/>
      <c r="F13" s="46"/>
      <c r="G13" s="46"/>
      <c r="H13" s="46"/>
      <c r="I13" s="46"/>
      <c r="J13" s="46"/>
      <c r="K13" s="46"/>
      <c r="L13" s="46"/>
      <c r="M13" s="46"/>
      <c r="N13" s="46"/>
      <c r="O13" s="46"/>
      <c r="P13" s="46"/>
      <c r="Q13" s="46"/>
      <c r="R13" s="46"/>
      <c r="S13" s="46"/>
      <c r="T13" s="46"/>
      <c r="U13" s="46"/>
      <c r="V13" s="46"/>
    </row>
    <row r="14" spans="1:22" ht="15">
      <c r="A14" s="48" t="s">
        <v>22</v>
      </c>
      <c r="B14" s="49" t="s">
        <v>145</v>
      </c>
      <c r="C14" s="46"/>
      <c r="D14" s="46"/>
      <c r="E14" s="46"/>
      <c r="F14" s="46"/>
      <c r="G14" s="46"/>
      <c r="H14" s="46"/>
      <c r="I14" s="46"/>
      <c r="J14" s="46"/>
      <c r="K14" s="46"/>
      <c r="L14" s="46"/>
      <c r="M14" s="46"/>
      <c r="N14" s="46"/>
      <c r="O14" s="46"/>
      <c r="P14" s="46"/>
      <c r="Q14" s="46"/>
      <c r="R14" s="46"/>
      <c r="S14" s="46"/>
      <c r="T14" s="46"/>
      <c r="U14" s="46"/>
      <c r="V14" s="53"/>
    </row>
    <row r="15" spans="1:22" ht="17.25" customHeight="1">
      <c r="A15" s="48" t="s">
        <v>23</v>
      </c>
      <c r="B15" s="52" t="s">
        <v>144</v>
      </c>
      <c r="C15" s="46"/>
      <c r="D15" s="46"/>
      <c r="E15" s="46"/>
      <c r="F15" s="46"/>
      <c r="G15" s="46"/>
      <c r="H15" s="46"/>
      <c r="I15" s="46"/>
      <c r="J15" s="46"/>
      <c r="K15" s="46"/>
      <c r="L15" s="46"/>
      <c r="M15" s="46"/>
      <c r="N15" s="46"/>
      <c r="O15" s="46"/>
      <c r="P15" s="46"/>
      <c r="Q15" s="46"/>
      <c r="R15" s="46"/>
      <c r="S15" s="46"/>
      <c r="T15" s="46"/>
      <c r="U15" s="46"/>
      <c r="V15" s="46"/>
    </row>
    <row r="16" spans="1:22" ht="17.25" customHeight="1">
      <c r="A16" s="48" t="s">
        <v>24</v>
      </c>
      <c r="B16" s="52" t="s">
        <v>146</v>
      </c>
      <c r="C16" s="46"/>
      <c r="D16" s="46"/>
      <c r="E16" s="46"/>
      <c r="F16" s="46"/>
      <c r="G16" s="46"/>
      <c r="H16" s="46"/>
      <c r="I16" s="46"/>
      <c r="J16" s="46"/>
      <c r="K16" s="46"/>
      <c r="L16" s="46"/>
      <c r="M16" s="46"/>
      <c r="N16" s="46"/>
      <c r="O16" s="46"/>
      <c r="P16" s="46"/>
      <c r="Q16" s="46"/>
      <c r="R16" s="46"/>
      <c r="S16" s="46"/>
      <c r="T16" s="46"/>
      <c r="U16" s="46"/>
      <c r="V16" s="46"/>
    </row>
    <row r="17" spans="1:22" ht="14.25" customHeight="1">
      <c r="A17" s="48" t="s">
        <v>25</v>
      </c>
      <c r="B17" s="49" t="s">
        <v>129</v>
      </c>
      <c r="C17" s="46"/>
      <c r="D17" s="46"/>
      <c r="E17" s="46"/>
      <c r="F17" s="46"/>
      <c r="G17" s="46"/>
      <c r="H17" s="46"/>
      <c r="I17" s="46"/>
      <c r="J17" s="46"/>
      <c r="K17" s="46"/>
      <c r="L17" s="46"/>
      <c r="M17" s="46"/>
      <c r="N17" s="46"/>
      <c r="O17" s="46"/>
      <c r="P17" s="46"/>
      <c r="Q17" s="46"/>
      <c r="R17" s="46"/>
      <c r="S17" s="46"/>
      <c r="T17" s="46"/>
      <c r="U17" s="46"/>
      <c r="V17" s="46"/>
    </row>
    <row r="18" spans="1:22" ht="14.25" customHeight="1">
      <c r="A18" s="48" t="s">
        <v>26</v>
      </c>
      <c r="B18" s="49" t="s">
        <v>32</v>
      </c>
      <c r="C18" s="46"/>
      <c r="D18" s="46"/>
      <c r="E18" s="46"/>
      <c r="F18" s="46"/>
      <c r="G18" s="46"/>
      <c r="H18" s="46"/>
      <c r="I18" s="46"/>
      <c r="J18" s="46"/>
      <c r="K18" s="46"/>
      <c r="L18" s="46"/>
      <c r="M18" s="46"/>
      <c r="N18" s="46"/>
      <c r="O18" s="46"/>
      <c r="P18" s="46"/>
      <c r="Q18" s="46"/>
      <c r="R18" s="46"/>
      <c r="S18" s="46"/>
      <c r="T18" s="46"/>
      <c r="U18" s="46"/>
      <c r="V18" s="46"/>
    </row>
    <row r="19" spans="1:22" ht="14.25" customHeight="1">
      <c r="A19" s="48" t="s">
        <v>27</v>
      </c>
      <c r="B19" s="49" t="s">
        <v>34</v>
      </c>
      <c r="C19" s="46"/>
      <c r="D19" s="46"/>
      <c r="E19" s="46"/>
      <c r="F19" s="46"/>
      <c r="G19" s="46"/>
      <c r="H19" s="46"/>
      <c r="I19" s="46"/>
      <c r="J19" s="46"/>
      <c r="K19" s="46"/>
      <c r="L19" s="46"/>
      <c r="M19" s="46"/>
      <c r="N19" s="46"/>
      <c r="O19" s="46"/>
      <c r="P19" s="46"/>
      <c r="Q19" s="46"/>
      <c r="R19" s="46"/>
      <c r="S19" s="46"/>
      <c r="T19" s="46"/>
      <c r="U19" s="46"/>
      <c r="V19" s="46"/>
    </row>
    <row r="20" spans="1:22" ht="14.25" customHeight="1">
      <c r="A20" s="48" t="s">
        <v>29</v>
      </c>
      <c r="B20" s="49" t="s">
        <v>35</v>
      </c>
      <c r="C20" s="46"/>
      <c r="D20" s="46"/>
      <c r="E20" s="46"/>
      <c r="F20" s="46"/>
      <c r="G20" s="46"/>
      <c r="H20" s="46"/>
      <c r="I20" s="46"/>
      <c r="J20" s="46"/>
      <c r="K20" s="46"/>
      <c r="L20" s="46"/>
      <c r="M20" s="46"/>
      <c r="N20" s="46"/>
      <c r="O20" s="46"/>
      <c r="P20" s="46"/>
      <c r="Q20" s="46"/>
      <c r="R20" s="46"/>
      <c r="S20" s="46"/>
      <c r="T20" s="46"/>
      <c r="U20" s="46"/>
      <c r="V20" s="46"/>
    </row>
    <row r="21" spans="1:22" ht="14.25" customHeight="1">
      <c r="A21" s="48" t="s">
        <v>30</v>
      </c>
      <c r="B21" s="49" t="s">
        <v>143</v>
      </c>
      <c r="C21" s="46"/>
      <c r="D21" s="46"/>
      <c r="E21" s="46"/>
      <c r="F21" s="46"/>
      <c r="G21" s="46"/>
      <c r="H21" s="46"/>
      <c r="I21" s="46"/>
      <c r="J21" s="46"/>
      <c r="K21" s="46"/>
      <c r="L21" s="46"/>
      <c r="M21" s="46"/>
      <c r="N21" s="46"/>
      <c r="O21" s="46"/>
      <c r="P21" s="46"/>
      <c r="Q21" s="46"/>
      <c r="R21" s="46"/>
      <c r="S21" s="46"/>
      <c r="T21" s="46"/>
      <c r="U21" s="46"/>
      <c r="V21" s="46"/>
    </row>
    <row r="22" spans="1:22" ht="14.25" customHeight="1">
      <c r="A22" s="48" t="s">
        <v>104</v>
      </c>
      <c r="B22" s="49" t="s">
        <v>142</v>
      </c>
      <c r="C22" s="46"/>
      <c r="D22" s="46"/>
      <c r="E22" s="46"/>
      <c r="F22" s="46"/>
      <c r="G22" s="46"/>
      <c r="H22" s="46"/>
      <c r="I22" s="46"/>
      <c r="J22" s="46"/>
      <c r="K22" s="46"/>
      <c r="L22" s="46"/>
      <c r="M22" s="46"/>
      <c r="N22" s="46"/>
      <c r="O22" s="46"/>
      <c r="P22" s="46"/>
      <c r="Q22" s="46"/>
      <c r="R22" s="46"/>
      <c r="S22" s="46"/>
      <c r="T22" s="46"/>
      <c r="U22" s="46"/>
      <c r="V22" s="46"/>
    </row>
    <row r="23" spans="1:22" ht="14.25" customHeight="1">
      <c r="A23" s="48" t="s">
        <v>101</v>
      </c>
      <c r="B23" s="49" t="s">
        <v>102</v>
      </c>
      <c r="C23" s="46"/>
      <c r="D23" s="46"/>
      <c r="E23" s="46"/>
      <c r="F23" s="46"/>
      <c r="G23" s="46"/>
      <c r="H23" s="46"/>
      <c r="I23" s="46"/>
      <c r="J23" s="46"/>
      <c r="K23" s="46"/>
      <c r="L23" s="46"/>
      <c r="M23" s="46"/>
      <c r="N23" s="46"/>
      <c r="O23" s="46"/>
      <c r="P23" s="46"/>
      <c r="Q23" s="46"/>
      <c r="R23" s="46"/>
      <c r="S23" s="46"/>
      <c r="T23" s="46"/>
      <c r="U23" s="46"/>
      <c r="V23" s="46"/>
    </row>
    <row r="24" spans="1:22" ht="14.25" customHeight="1">
      <c r="A24" s="44" t="s">
        <v>1</v>
      </c>
      <c r="B24" s="47" t="s">
        <v>90</v>
      </c>
      <c r="C24" s="46"/>
      <c r="D24" s="46"/>
      <c r="E24" s="46"/>
      <c r="F24" s="46"/>
      <c r="G24" s="46"/>
      <c r="H24" s="46"/>
      <c r="I24" s="46"/>
      <c r="J24" s="46"/>
      <c r="K24" s="46"/>
      <c r="L24" s="46"/>
      <c r="M24" s="46"/>
      <c r="N24" s="46"/>
      <c r="O24" s="46"/>
      <c r="P24" s="46"/>
      <c r="Q24" s="46"/>
      <c r="R24" s="46"/>
      <c r="S24" s="46"/>
      <c r="T24" s="46"/>
      <c r="U24" s="46"/>
      <c r="V24" s="46"/>
    </row>
    <row r="25" spans="1:22" ht="14.25" customHeight="1">
      <c r="A25" s="48" t="s">
        <v>13</v>
      </c>
      <c r="B25" s="49" t="s">
        <v>31</v>
      </c>
      <c r="C25" s="46"/>
      <c r="D25" s="46"/>
      <c r="E25" s="46"/>
      <c r="F25" s="46"/>
      <c r="G25" s="46"/>
      <c r="H25" s="46"/>
      <c r="I25" s="46"/>
      <c r="J25" s="46"/>
      <c r="K25" s="46"/>
      <c r="L25" s="46"/>
      <c r="M25" s="46"/>
      <c r="N25" s="46"/>
      <c r="O25" s="46"/>
      <c r="P25" s="46"/>
      <c r="Q25" s="46"/>
      <c r="R25" s="46"/>
      <c r="S25" s="46"/>
      <c r="T25" s="46"/>
      <c r="U25" s="46"/>
      <c r="V25" s="46"/>
    </row>
    <row r="26" spans="1:22" ht="14.25" customHeight="1">
      <c r="A26" s="48" t="s">
        <v>14</v>
      </c>
      <c r="B26" s="50" t="s">
        <v>33</v>
      </c>
      <c r="C26" s="46"/>
      <c r="D26" s="46"/>
      <c r="E26" s="46"/>
      <c r="F26" s="46"/>
      <c r="G26" s="46"/>
      <c r="H26" s="46"/>
      <c r="I26" s="46"/>
      <c r="J26" s="46"/>
      <c r="K26" s="46"/>
      <c r="L26" s="46"/>
      <c r="M26" s="46"/>
      <c r="N26" s="46"/>
      <c r="O26" s="46"/>
      <c r="P26" s="46"/>
      <c r="Q26" s="46"/>
      <c r="R26" s="46"/>
      <c r="S26" s="46"/>
      <c r="T26" s="46"/>
      <c r="U26" s="46"/>
      <c r="V26" s="46"/>
    </row>
    <row r="27" spans="1:22" ht="14.25" customHeight="1">
      <c r="A27" s="48" t="s">
        <v>19</v>
      </c>
      <c r="B27" s="51" t="s">
        <v>141</v>
      </c>
      <c r="C27" s="46"/>
      <c r="D27" s="46"/>
      <c r="E27" s="46"/>
      <c r="F27" s="46"/>
      <c r="G27" s="46"/>
      <c r="H27" s="46"/>
      <c r="I27" s="46"/>
      <c r="J27" s="46"/>
      <c r="K27" s="46"/>
      <c r="L27" s="46"/>
      <c r="M27" s="46"/>
      <c r="N27" s="46"/>
      <c r="O27" s="46"/>
      <c r="P27" s="46"/>
      <c r="Q27" s="46"/>
      <c r="R27" s="46"/>
      <c r="S27" s="46"/>
      <c r="T27" s="46"/>
      <c r="U27" s="46"/>
      <c r="V27" s="46"/>
    </row>
    <row r="28" spans="1:22" ht="14.25" customHeight="1">
      <c r="A28" s="48" t="s">
        <v>22</v>
      </c>
      <c r="B28" s="49" t="s">
        <v>145</v>
      </c>
      <c r="C28" s="46"/>
      <c r="D28" s="46"/>
      <c r="E28" s="46"/>
      <c r="F28" s="46"/>
      <c r="G28" s="46"/>
      <c r="H28" s="46"/>
      <c r="I28" s="46"/>
      <c r="J28" s="46"/>
      <c r="K28" s="46"/>
      <c r="L28" s="46"/>
      <c r="M28" s="46"/>
      <c r="N28" s="46"/>
      <c r="O28" s="46"/>
      <c r="P28" s="46"/>
      <c r="Q28" s="46"/>
      <c r="R28" s="46"/>
      <c r="S28" s="46"/>
      <c r="T28" s="46"/>
      <c r="U28" s="46"/>
      <c r="V28" s="46"/>
    </row>
    <row r="29" spans="1:22" ht="15">
      <c r="A29" s="48" t="s">
        <v>23</v>
      </c>
      <c r="B29" s="52" t="s">
        <v>144</v>
      </c>
      <c r="C29" s="46"/>
      <c r="D29" s="46"/>
      <c r="E29" s="46"/>
      <c r="F29" s="46"/>
      <c r="G29" s="46"/>
      <c r="H29" s="46"/>
      <c r="I29" s="46"/>
      <c r="J29" s="46"/>
      <c r="K29" s="46"/>
      <c r="L29" s="46"/>
      <c r="M29" s="46"/>
      <c r="N29" s="46"/>
      <c r="O29" s="46"/>
      <c r="P29" s="46"/>
      <c r="Q29" s="46"/>
      <c r="R29" s="46"/>
      <c r="S29" s="46"/>
      <c r="T29" s="46"/>
      <c r="U29" s="46"/>
      <c r="V29" s="53"/>
    </row>
    <row r="30" spans="1:22" ht="14.25" customHeight="1">
      <c r="A30" s="48" t="s">
        <v>24</v>
      </c>
      <c r="B30" s="49" t="s">
        <v>128</v>
      </c>
      <c r="C30" s="46"/>
      <c r="D30" s="46"/>
      <c r="E30" s="46"/>
      <c r="F30" s="46"/>
      <c r="G30" s="46"/>
      <c r="H30" s="46"/>
      <c r="I30" s="46"/>
      <c r="J30" s="46"/>
      <c r="K30" s="46"/>
      <c r="L30" s="46"/>
      <c r="M30" s="46"/>
      <c r="N30" s="46"/>
      <c r="O30" s="46"/>
      <c r="P30" s="46"/>
      <c r="Q30" s="46"/>
      <c r="R30" s="46"/>
      <c r="S30" s="46"/>
      <c r="T30" s="46"/>
      <c r="U30" s="46"/>
      <c r="V30" s="46"/>
    </row>
    <row r="31" spans="1:22" ht="14.25" customHeight="1">
      <c r="A31" s="48" t="s">
        <v>25</v>
      </c>
      <c r="B31" s="49" t="s">
        <v>129</v>
      </c>
      <c r="C31" s="46"/>
      <c r="D31" s="46"/>
      <c r="E31" s="46"/>
      <c r="F31" s="46"/>
      <c r="G31" s="46"/>
      <c r="H31" s="46"/>
      <c r="I31" s="46"/>
      <c r="J31" s="46"/>
      <c r="K31" s="46"/>
      <c r="L31" s="46"/>
      <c r="M31" s="46"/>
      <c r="N31" s="46"/>
      <c r="O31" s="46"/>
      <c r="P31" s="46"/>
      <c r="Q31" s="46"/>
      <c r="R31" s="46"/>
      <c r="S31" s="46"/>
      <c r="T31" s="46"/>
      <c r="U31" s="46"/>
      <c r="V31" s="46"/>
    </row>
    <row r="32" spans="1:22" ht="14.25" customHeight="1">
      <c r="A32" s="48" t="s">
        <v>26</v>
      </c>
      <c r="B32" s="49" t="s">
        <v>32</v>
      </c>
      <c r="C32" s="46"/>
      <c r="D32" s="46"/>
      <c r="E32" s="46"/>
      <c r="F32" s="46"/>
      <c r="G32" s="46"/>
      <c r="H32" s="46"/>
      <c r="I32" s="46"/>
      <c r="J32" s="46"/>
      <c r="K32" s="46"/>
      <c r="L32" s="46"/>
      <c r="M32" s="46"/>
      <c r="N32" s="46"/>
      <c r="O32" s="46"/>
      <c r="P32" s="46"/>
      <c r="Q32" s="46"/>
      <c r="R32" s="46"/>
      <c r="S32" s="46"/>
      <c r="T32" s="46"/>
      <c r="U32" s="46"/>
      <c r="V32" s="46"/>
    </row>
    <row r="33" spans="1:22" ht="14.25" customHeight="1">
      <c r="A33" s="48" t="s">
        <v>27</v>
      </c>
      <c r="B33" s="49" t="s">
        <v>34</v>
      </c>
      <c r="C33" s="46"/>
      <c r="D33" s="46"/>
      <c r="E33" s="46"/>
      <c r="F33" s="46"/>
      <c r="G33" s="46"/>
      <c r="H33" s="46"/>
      <c r="I33" s="46"/>
      <c r="J33" s="46"/>
      <c r="K33" s="46"/>
      <c r="L33" s="46"/>
      <c r="M33" s="46"/>
      <c r="N33" s="46"/>
      <c r="O33" s="46"/>
      <c r="P33" s="46"/>
      <c r="Q33" s="46"/>
      <c r="R33" s="46"/>
      <c r="S33" s="46"/>
      <c r="T33" s="46"/>
      <c r="U33" s="46"/>
      <c r="V33" s="46"/>
    </row>
    <row r="34" spans="1:22" ht="14.25" customHeight="1">
      <c r="A34" s="48" t="s">
        <v>29</v>
      </c>
      <c r="B34" s="49" t="s">
        <v>35</v>
      </c>
      <c r="C34" s="46"/>
      <c r="D34" s="46"/>
      <c r="E34" s="46"/>
      <c r="F34" s="46"/>
      <c r="G34" s="46"/>
      <c r="H34" s="46"/>
      <c r="I34" s="46"/>
      <c r="J34" s="46"/>
      <c r="K34" s="46"/>
      <c r="L34" s="46"/>
      <c r="M34" s="46"/>
      <c r="N34" s="46"/>
      <c r="O34" s="46"/>
      <c r="P34" s="46"/>
      <c r="Q34" s="46"/>
      <c r="R34" s="46"/>
      <c r="S34" s="46"/>
      <c r="T34" s="46"/>
      <c r="U34" s="46"/>
      <c r="V34" s="46"/>
    </row>
    <row r="35" spans="1:22" ht="14.25" customHeight="1">
      <c r="A35" s="48" t="s">
        <v>30</v>
      </c>
      <c r="B35" s="49" t="s">
        <v>143</v>
      </c>
      <c r="C35" s="46"/>
      <c r="D35" s="46"/>
      <c r="E35" s="46"/>
      <c r="F35" s="46"/>
      <c r="G35" s="46"/>
      <c r="H35" s="46"/>
      <c r="I35" s="46"/>
      <c r="J35" s="46"/>
      <c r="K35" s="46"/>
      <c r="L35" s="46"/>
      <c r="M35" s="46"/>
      <c r="N35" s="46"/>
      <c r="O35" s="46"/>
      <c r="P35" s="46"/>
      <c r="Q35" s="46"/>
      <c r="R35" s="46"/>
      <c r="S35" s="46"/>
      <c r="T35" s="46"/>
      <c r="U35" s="46"/>
      <c r="V35" s="46"/>
    </row>
    <row r="36" spans="1:22" ht="14.25" customHeight="1">
      <c r="A36" s="48" t="s">
        <v>104</v>
      </c>
      <c r="B36" s="49" t="s">
        <v>142</v>
      </c>
      <c r="C36" s="46"/>
      <c r="D36" s="46"/>
      <c r="E36" s="46"/>
      <c r="F36" s="46"/>
      <c r="G36" s="46"/>
      <c r="H36" s="46"/>
      <c r="I36" s="46"/>
      <c r="J36" s="46"/>
      <c r="K36" s="46"/>
      <c r="L36" s="46"/>
      <c r="M36" s="46"/>
      <c r="N36" s="46"/>
      <c r="O36" s="46"/>
      <c r="P36" s="46"/>
      <c r="Q36" s="46"/>
      <c r="R36" s="46"/>
      <c r="S36" s="46"/>
      <c r="T36" s="46"/>
      <c r="U36" s="46"/>
      <c r="V36" s="46"/>
    </row>
    <row r="37" spans="1:22" ht="14.25" customHeight="1">
      <c r="A37" s="48" t="s">
        <v>101</v>
      </c>
      <c r="B37" s="49" t="s">
        <v>102</v>
      </c>
      <c r="C37" s="46"/>
      <c r="D37" s="46"/>
      <c r="E37" s="46"/>
      <c r="F37" s="46"/>
      <c r="G37" s="46"/>
      <c r="H37" s="46"/>
      <c r="I37" s="46"/>
      <c r="J37" s="46"/>
      <c r="K37" s="46"/>
      <c r="L37" s="46"/>
      <c r="M37" s="46"/>
      <c r="N37" s="46"/>
      <c r="O37" s="46"/>
      <c r="P37" s="46"/>
      <c r="Q37" s="46"/>
      <c r="R37" s="46"/>
      <c r="S37" s="46"/>
      <c r="T37" s="46"/>
      <c r="U37" s="46"/>
      <c r="V37" s="46"/>
    </row>
    <row r="38" spans="1:22" s="5" customFormat="1" ht="45.75" customHeight="1">
      <c r="A38" s="483" t="s">
        <v>119</v>
      </c>
      <c r="B38" s="483"/>
      <c r="C38" s="483"/>
      <c r="D38" s="483"/>
      <c r="E38" s="483"/>
      <c r="F38" s="483"/>
      <c r="G38" s="483"/>
      <c r="H38" s="483"/>
      <c r="I38" s="7"/>
      <c r="J38" s="7"/>
      <c r="K38" s="7"/>
      <c r="L38" s="7"/>
      <c r="M38" s="7"/>
      <c r="O38" s="485" t="s">
        <v>127</v>
      </c>
      <c r="P38" s="485"/>
      <c r="Q38" s="485"/>
      <c r="R38" s="485"/>
      <c r="S38" s="485"/>
      <c r="T38" s="485"/>
      <c r="U38" s="485"/>
      <c r="V38" s="485"/>
    </row>
    <row r="39" spans="1:22" ht="15">
      <c r="A39" s="484"/>
      <c r="B39" s="484"/>
      <c r="C39" s="484"/>
      <c r="D39" s="484"/>
      <c r="E39" s="484"/>
      <c r="F39" s="484"/>
      <c r="G39" s="484"/>
      <c r="H39" s="484"/>
      <c r="O39" s="486"/>
      <c r="P39" s="486"/>
      <c r="Q39" s="486"/>
      <c r="R39" s="486"/>
      <c r="S39" s="486"/>
      <c r="T39" s="486"/>
      <c r="U39" s="486"/>
      <c r="V39" s="486"/>
    </row>
  </sheetData>
  <sheetProtection/>
  <mergeCells count="31">
    <mergeCell ref="E1:P1"/>
    <mergeCell ref="A1:D1"/>
    <mergeCell ref="D3:D7"/>
    <mergeCell ref="Q1:V1"/>
    <mergeCell ref="E3:F3"/>
    <mergeCell ref="J4:Q4"/>
    <mergeCell ref="E4:E7"/>
    <mergeCell ref="V3:V7"/>
    <mergeCell ref="G3:G7"/>
    <mergeCell ref="Q6:Q7"/>
    <mergeCell ref="I4:I7"/>
    <mergeCell ref="I3:T3"/>
    <mergeCell ref="L6:N6"/>
    <mergeCell ref="K5:Q5"/>
    <mergeCell ref="Q2:V2"/>
    <mergeCell ref="H3:H7"/>
    <mergeCell ref="A38:H39"/>
    <mergeCell ref="O38:V39"/>
    <mergeCell ref="U3:U7"/>
    <mergeCell ref="J5:J7"/>
    <mergeCell ref="F4:F7"/>
    <mergeCell ref="A9:B9"/>
    <mergeCell ref="P6:P7"/>
    <mergeCell ref="T4:T7"/>
    <mergeCell ref="O6:O7"/>
    <mergeCell ref="S4:S7"/>
    <mergeCell ref="R4:R7"/>
    <mergeCell ref="A3:B7"/>
    <mergeCell ref="K6:K7"/>
    <mergeCell ref="A8:B8"/>
    <mergeCell ref="C3:C7"/>
  </mergeCells>
  <printOptions/>
  <pageMargins left="0.1968503937007874" right="0.1968503937007874" top="0.1968503937007874" bottom="0" header="0.1968503937007874" footer="0.1968503937007874"/>
  <pageSetup horizontalDpi="600" verticalDpi="600" orientation="landscape" paperSize="9" scale="84" r:id="rId2"/>
  <drawing r:id="rId1"/>
</worksheet>
</file>

<file path=xl/worksheets/sheet6.xml><?xml version="1.0" encoding="utf-8"?>
<worksheet xmlns="http://schemas.openxmlformats.org/spreadsheetml/2006/main" xmlns:r="http://schemas.openxmlformats.org/officeDocument/2006/relationships">
  <sheetPr>
    <tabColor rgb="FFFFFF00"/>
  </sheetPr>
  <dimension ref="A1:E37"/>
  <sheetViews>
    <sheetView view="pageBreakPreview" zoomScale="85" zoomScaleNormal="90" zoomScaleSheetLayoutView="85" zoomScalePageLayoutView="0" workbookViewId="0" topLeftCell="A19">
      <selection activeCell="C3" sqref="C3:D34"/>
    </sheetView>
  </sheetViews>
  <sheetFormatPr defaultColWidth="9.00390625" defaultRowHeight="15.75"/>
  <cols>
    <col min="1" max="1" width="7.25390625" style="3" customWidth="1"/>
    <col min="2" max="2" width="58.875" style="3" customWidth="1"/>
    <col min="3" max="3" width="16.875" style="3" customWidth="1"/>
    <col min="4" max="4" width="16.375" style="3" customWidth="1"/>
    <col min="5" max="5" width="16.00390625" style="3" customWidth="1"/>
    <col min="6" max="16384" width="9.00390625" style="3" customWidth="1"/>
  </cols>
  <sheetData>
    <row r="1" spans="1:4" s="9" customFormat="1" ht="50.25" customHeight="1">
      <c r="A1" s="519" t="s">
        <v>100</v>
      </c>
      <c r="B1" s="520"/>
      <c r="C1" s="520"/>
      <c r="D1" s="520"/>
    </row>
    <row r="2" spans="1:4" s="10" customFormat="1" ht="39.75" customHeight="1">
      <c r="A2" s="521" t="s">
        <v>20</v>
      </c>
      <c r="B2" s="522"/>
      <c r="C2" s="221" t="s">
        <v>88</v>
      </c>
      <c r="D2" s="221" t="s">
        <v>91</v>
      </c>
    </row>
    <row r="3" spans="1:4" ht="21" customHeight="1">
      <c r="A3" s="21" t="s">
        <v>13</v>
      </c>
      <c r="B3" s="22" t="s">
        <v>87</v>
      </c>
      <c r="C3" s="237">
        <v>32322</v>
      </c>
      <c r="D3" s="237">
        <v>15741936</v>
      </c>
    </row>
    <row r="4" spans="1:4" s="2" customFormat="1" ht="21" customHeight="1">
      <c r="A4" s="20" t="s">
        <v>15</v>
      </c>
      <c r="B4" s="23" t="s">
        <v>316</v>
      </c>
      <c r="C4" s="235">
        <v>25026</v>
      </c>
      <c r="D4" s="235">
        <v>525661</v>
      </c>
    </row>
    <row r="5" spans="1:4" s="2" customFormat="1" ht="21" customHeight="1">
      <c r="A5" s="20" t="s">
        <v>16</v>
      </c>
      <c r="B5" s="23" t="s">
        <v>317</v>
      </c>
      <c r="C5" s="235">
        <v>0</v>
      </c>
      <c r="D5" s="235">
        <v>0</v>
      </c>
    </row>
    <row r="6" spans="1:4" s="2" customFormat="1" ht="21" customHeight="1">
      <c r="A6" s="20" t="s">
        <v>41</v>
      </c>
      <c r="B6" s="23" t="s">
        <v>318</v>
      </c>
      <c r="C6" s="236">
        <v>0</v>
      </c>
      <c r="D6" s="235">
        <v>15216275</v>
      </c>
    </row>
    <row r="7" spans="1:4" s="16" customFormat="1" ht="21" customHeight="1">
      <c r="A7" s="20" t="s">
        <v>43</v>
      </c>
      <c r="B7" s="23" t="s">
        <v>319</v>
      </c>
      <c r="C7" s="235">
        <v>0</v>
      </c>
      <c r="D7" s="235">
        <v>0</v>
      </c>
    </row>
    <row r="8" spans="1:4" s="2" customFormat="1" ht="21" customHeight="1">
      <c r="A8" s="20" t="s">
        <v>44</v>
      </c>
      <c r="B8" s="23" t="s">
        <v>320</v>
      </c>
      <c r="C8" s="235">
        <v>0</v>
      </c>
      <c r="D8" s="235">
        <v>0</v>
      </c>
    </row>
    <row r="9" spans="1:4" s="2" customFormat="1" ht="21" customHeight="1">
      <c r="A9" s="20" t="s">
        <v>77</v>
      </c>
      <c r="B9" s="23" t="s">
        <v>321</v>
      </c>
      <c r="C9" s="235">
        <v>7296</v>
      </c>
      <c r="D9" s="236">
        <v>0</v>
      </c>
    </row>
    <row r="10" spans="1:4" s="2" customFormat="1" ht="21" customHeight="1">
      <c r="A10" s="20" t="s">
        <v>80</v>
      </c>
      <c r="B10" s="23" t="s">
        <v>322</v>
      </c>
      <c r="C10" s="236">
        <v>0</v>
      </c>
      <c r="D10" s="235">
        <v>0</v>
      </c>
    </row>
    <row r="11" spans="1:4" s="2" customFormat="1" ht="21" customHeight="1">
      <c r="A11" s="20" t="s">
        <v>83</v>
      </c>
      <c r="B11" s="23" t="s">
        <v>323</v>
      </c>
      <c r="C11" s="235">
        <v>0</v>
      </c>
      <c r="D11" s="235">
        <v>0</v>
      </c>
    </row>
    <row r="12" spans="1:4" s="16" customFormat="1" ht="21" customHeight="1">
      <c r="A12" s="21" t="s">
        <v>14</v>
      </c>
      <c r="B12" s="22" t="s">
        <v>46</v>
      </c>
      <c r="C12" s="235">
        <v>0</v>
      </c>
      <c r="D12" s="235">
        <v>0</v>
      </c>
    </row>
    <row r="13" spans="1:4" s="16" customFormat="1" ht="21" customHeight="1">
      <c r="A13" s="20" t="s">
        <v>17</v>
      </c>
      <c r="B13" s="24" t="s">
        <v>45</v>
      </c>
      <c r="C13" s="238">
        <v>0</v>
      </c>
      <c r="D13" s="235">
        <v>0</v>
      </c>
    </row>
    <row r="14" spans="1:4" s="16" customFormat="1" ht="21" customHeight="1">
      <c r="A14" s="20" t="s">
        <v>18</v>
      </c>
      <c r="B14" s="24" t="s">
        <v>86</v>
      </c>
      <c r="C14" s="238">
        <v>0</v>
      </c>
      <c r="D14" s="235">
        <v>0</v>
      </c>
    </row>
    <row r="15" spans="1:4" s="13" customFormat="1" ht="21" customHeight="1">
      <c r="A15" s="20" t="s">
        <v>111</v>
      </c>
      <c r="B15" s="23" t="s">
        <v>109</v>
      </c>
      <c r="C15" s="235">
        <v>0</v>
      </c>
      <c r="D15" s="235">
        <v>0</v>
      </c>
    </row>
    <row r="16" spans="1:4" s="14" customFormat="1" ht="21" customHeight="1">
      <c r="A16" s="21" t="s">
        <v>19</v>
      </c>
      <c r="B16" s="22" t="s">
        <v>84</v>
      </c>
      <c r="C16" s="237">
        <v>228056</v>
      </c>
      <c r="D16" s="237">
        <v>115530743</v>
      </c>
    </row>
    <row r="17" spans="1:4" s="14" customFormat="1" ht="21" customHeight="1">
      <c r="A17" s="20" t="s">
        <v>47</v>
      </c>
      <c r="B17" s="23" t="s">
        <v>66</v>
      </c>
      <c r="C17" s="235">
        <v>0</v>
      </c>
      <c r="D17" s="235">
        <v>0</v>
      </c>
    </row>
    <row r="18" spans="1:4" s="14" customFormat="1" ht="21" customHeight="1">
      <c r="A18" s="20" t="s">
        <v>48</v>
      </c>
      <c r="B18" s="23" t="s">
        <v>67</v>
      </c>
      <c r="C18" s="235">
        <v>0</v>
      </c>
      <c r="D18" s="235">
        <v>0</v>
      </c>
    </row>
    <row r="19" spans="1:4" s="15" customFormat="1" ht="21" customHeight="1">
      <c r="A19" s="20" t="s">
        <v>92</v>
      </c>
      <c r="B19" s="23" t="s">
        <v>79</v>
      </c>
      <c r="C19" s="236">
        <v>0</v>
      </c>
      <c r="D19" s="235">
        <v>40739</v>
      </c>
    </row>
    <row r="20" spans="1:4" ht="21" customHeight="1">
      <c r="A20" s="20" t="s">
        <v>93</v>
      </c>
      <c r="B20" s="23" t="s">
        <v>68</v>
      </c>
      <c r="C20" s="235">
        <v>49735</v>
      </c>
      <c r="D20" s="235">
        <v>8304330</v>
      </c>
    </row>
    <row r="21" spans="1:4" ht="21" customHeight="1">
      <c r="A21" s="20" t="s">
        <v>112</v>
      </c>
      <c r="B21" s="23" t="s">
        <v>69</v>
      </c>
      <c r="C21" s="235">
        <v>178321</v>
      </c>
      <c r="D21" s="235">
        <v>107185674</v>
      </c>
    </row>
    <row r="22" spans="1:4" ht="21" customHeight="1">
      <c r="A22" s="20" t="s">
        <v>113</v>
      </c>
      <c r="B22" s="23" t="s">
        <v>70</v>
      </c>
      <c r="C22" s="235">
        <v>0</v>
      </c>
      <c r="D22" s="235">
        <v>0</v>
      </c>
    </row>
    <row r="23" spans="1:4" s="2" customFormat="1" ht="21" customHeight="1">
      <c r="A23" s="20" t="s">
        <v>114</v>
      </c>
      <c r="B23" s="23" t="s">
        <v>71</v>
      </c>
      <c r="C23" s="235">
        <v>0</v>
      </c>
      <c r="D23" s="235">
        <v>0</v>
      </c>
    </row>
    <row r="24" spans="1:4" s="2" customFormat="1" ht="21" customHeight="1">
      <c r="A24" s="20" t="s">
        <v>115</v>
      </c>
      <c r="B24" s="23" t="s">
        <v>78</v>
      </c>
      <c r="C24" s="236">
        <v>0</v>
      </c>
      <c r="D24" s="235">
        <v>0</v>
      </c>
    </row>
    <row r="25" spans="1:4" s="2" customFormat="1" ht="21" customHeight="1">
      <c r="A25" s="20" t="s">
        <v>116</v>
      </c>
      <c r="B25" s="23" t="s">
        <v>72</v>
      </c>
      <c r="C25" s="235">
        <v>0</v>
      </c>
      <c r="D25" s="235">
        <v>0</v>
      </c>
    </row>
    <row r="26" spans="1:4" s="2" customFormat="1" ht="21" customHeight="1">
      <c r="A26" s="21" t="s">
        <v>22</v>
      </c>
      <c r="B26" s="22" t="s">
        <v>85</v>
      </c>
      <c r="C26" s="235">
        <v>38491</v>
      </c>
      <c r="D26" s="235">
        <v>1140997</v>
      </c>
    </row>
    <row r="27" spans="1:4" s="2" customFormat="1" ht="21" customHeight="1">
      <c r="A27" s="20" t="s">
        <v>49</v>
      </c>
      <c r="B27" s="23" t="s">
        <v>73</v>
      </c>
      <c r="C27" s="235">
        <v>38491</v>
      </c>
      <c r="D27" s="235">
        <v>1140997</v>
      </c>
    </row>
    <row r="28" spans="1:4" s="2" customFormat="1" ht="21" customHeight="1">
      <c r="A28" s="20" t="s">
        <v>50</v>
      </c>
      <c r="B28" s="23" t="s">
        <v>74</v>
      </c>
      <c r="C28" s="235">
        <v>0</v>
      </c>
      <c r="D28" s="235">
        <v>0</v>
      </c>
    </row>
    <row r="29" spans="1:4" s="2" customFormat="1" ht="21" customHeight="1">
      <c r="A29" s="32" t="s">
        <v>23</v>
      </c>
      <c r="B29" s="33" t="s">
        <v>110</v>
      </c>
      <c r="C29" s="237">
        <v>5080921</v>
      </c>
      <c r="D29" s="237">
        <v>258079199</v>
      </c>
    </row>
    <row r="30" spans="1:4" s="2" customFormat="1" ht="21" customHeight="1">
      <c r="A30" s="30" t="s">
        <v>76</v>
      </c>
      <c r="B30" s="31" t="s">
        <v>63</v>
      </c>
      <c r="C30" s="235">
        <v>4870456</v>
      </c>
      <c r="D30" s="235">
        <v>253869348</v>
      </c>
    </row>
    <row r="31" spans="1:4" s="2" customFormat="1" ht="21" customHeight="1">
      <c r="A31" s="30" t="s">
        <v>51</v>
      </c>
      <c r="B31" s="31" t="s">
        <v>64</v>
      </c>
      <c r="C31" s="235">
        <v>0</v>
      </c>
      <c r="D31" s="235">
        <v>0</v>
      </c>
    </row>
    <row r="32" spans="1:4" s="2" customFormat="1" ht="21" customHeight="1">
      <c r="A32" s="30" t="s">
        <v>52</v>
      </c>
      <c r="B32" s="31" t="s">
        <v>65</v>
      </c>
      <c r="C32" s="235">
        <v>210465</v>
      </c>
      <c r="D32" s="235">
        <v>4209851</v>
      </c>
    </row>
    <row r="33" spans="1:4" s="2" customFormat="1" ht="21" customHeight="1">
      <c r="A33" s="30" t="s">
        <v>117</v>
      </c>
      <c r="B33" s="31" t="s">
        <v>130</v>
      </c>
      <c r="C33" s="235">
        <v>0</v>
      </c>
      <c r="D33" s="235">
        <v>0</v>
      </c>
    </row>
    <row r="34" spans="1:4" s="2" customFormat="1" ht="21" customHeight="1">
      <c r="A34" s="32" t="s">
        <v>24</v>
      </c>
      <c r="B34" s="33" t="s">
        <v>135</v>
      </c>
      <c r="C34" s="237">
        <v>9126710</v>
      </c>
      <c r="D34" s="237">
        <v>139500037</v>
      </c>
    </row>
    <row r="35" spans="1:4" s="2" customFormat="1" ht="52.5" customHeight="1">
      <c r="A35" s="523" t="s">
        <v>140</v>
      </c>
      <c r="B35" s="523"/>
      <c r="C35" s="523"/>
      <c r="D35" s="523"/>
    </row>
    <row r="36" spans="1:4" ht="15">
      <c r="A36" s="524" t="s">
        <v>307</v>
      </c>
      <c r="B36" s="524"/>
      <c r="C36" s="524"/>
      <c r="D36" s="524"/>
    </row>
    <row r="37" ht="15">
      <c r="E37" s="1" t="s">
        <v>2</v>
      </c>
    </row>
  </sheetData>
  <sheetProtection/>
  <mergeCells count="4">
    <mergeCell ref="A1:D1"/>
    <mergeCell ref="A2:B2"/>
    <mergeCell ref="A35:D35"/>
    <mergeCell ref="A36:D36"/>
  </mergeCells>
  <printOptions/>
  <pageMargins left="0.4330708661417323" right="0.2362204724409449" top="0.5905511811023623" bottom="0.5905511811023623" header="0.5118110236220472" footer="0.2755905511811024"/>
  <pageSetup horizontalDpi="600" verticalDpi="600" orientation="portrait" paperSize="9" scale="90" r:id="rId2"/>
  <headerFooter differentFirst="1" alignWithMargins="0">
    <oddFooter>&amp;C&amp;P</oddFooter>
  </headerFooter>
  <drawing r:id="rId1"/>
</worksheet>
</file>

<file path=xl/worksheets/sheet7.xml><?xml version="1.0" encoding="utf-8"?>
<worksheet xmlns="http://schemas.openxmlformats.org/spreadsheetml/2006/main" xmlns:r="http://schemas.openxmlformats.org/officeDocument/2006/relationships">
  <sheetPr>
    <tabColor rgb="FF7030A0"/>
  </sheetPr>
  <dimension ref="A1:W22"/>
  <sheetViews>
    <sheetView view="pageBreakPreview" zoomScale="85" zoomScaleSheetLayoutView="85" zoomScalePageLayoutView="0" workbookViewId="0" topLeftCell="A1">
      <selection activeCell="C9" sqref="C9:U16"/>
    </sheetView>
  </sheetViews>
  <sheetFormatPr defaultColWidth="9.00390625" defaultRowHeight="15.75"/>
  <cols>
    <col min="1" max="1" width="3.875" style="4" customWidth="1"/>
    <col min="2" max="2" width="15.75390625" style="4" customWidth="1"/>
    <col min="3" max="3" width="8.125" style="4" customWidth="1"/>
    <col min="4" max="4" width="10.25390625" style="4" customWidth="1"/>
    <col min="5" max="5" width="9.875" style="4" customWidth="1"/>
    <col min="6" max="6" width="10.00390625" style="4" customWidth="1"/>
    <col min="7" max="7" width="9.125" style="4" customWidth="1"/>
    <col min="8" max="8" width="7.875" style="4" customWidth="1"/>
    <col min="9" max="10" width="10.125" style="4" customWidth="1"/>
    <col min="11" max="11" width="9.25390625" style="4" customWidth="1"/>
    <col min="12" max="12" width="9.00390625" style="4" customWidth="1"/>
    <col min="13" max="13" width="7.00390625" style="4" customWidth="1"/>
    <col min="14" max="14" width="7.75390625" style="8" customWidth="1"/>
    <col min="15" max="15" width="9.375" style="8" customWidth="1"/>
    <col min="16" max="16" width="6.75390625" style="8" customWidth="1"/>
    <col min="17" max="17" width="9.25390625" style="8" customWidth="1"/>
    <col min="18" max="18" width="8.00390625" style="8" customWidth="1"/>
    <col min="19" max="19" width="7.25390625" style="8" customWidth="1"/>
    <col min="20" max="20" width="9.25390625" style="8" customWidth="1"/>
    <col min="21" max="21" width="8.125" style="8" customWidth="1"/>
    <col min="22" max="16384" width="9.00390625" style="4" customWidth="1"/>
  </cols>
  <sheetData>
    <row r="1" spans="1:21" ht="65.25" customHeight="1">
      <c r="A1" s="526" t="s">
        <v>326</v>
      </c>
      <c r="B1" s="526"/>
      <c r="C1" s="526"/>
      <c r="D1" s="526"/>
      <c r="E1" s="420" t="s">
        <v>412</v>
      </c>
      <c r="F1" s="420"/>
      <c r="G1" s="420"/>
      <c r="H1" s="420"/>
      <c r="I1" s="420"/>
      <c r="J1" s="420"/>
      <c r="K1" s="420"/>
      <c r="L1" s="420"/>
      <c r="M1" s="420"/>
      <c r="N1" s="420"/>
      <c r="O1" s="420"/>
      <c r="P1" s="529"/>
      <c r="Q1" s="529"/>
      <c r="R1" s="529"/>
      <c r="S1" s="529"/>
      <c r="T1" s="529"/>
      <c r="U1" s="529"/>
    </row>
    <row r="2" spans="1:22" ht="17.25" customHeight="1">
      <c r="A2" s="176"/>
      <c r="B2" s="177"/>
      <c r="C2" s="177"/>
      <c r="D2" s="177"/>
      <c r="E2" s="178"/>
      <c r="F2" s="178"/>
      <c r="G2" s="178"/>
      <c r="H2" s="178"/>
      <c r="I2" s="179"/>
      <c r="J2" s="180">
        <f>COUNTBLANK(E9:U16)</f>
        <v>0</v>
      </c>
      <c r="K2" s="181"/>
      <c r="L2" s="181"/>
      <c r="M2" s="181"/>
      <c r="N2" s="245"/>
      <c r="O2" s="182"/>
      <c r="P2" s="525" t="s">
        <v>164</v>
      </c>
      <c r="Q2" s="525"/>
      <c r="R2" s="525"/>
      <c r="S2" s="525"/>
      <c r="T2" s="525"/>
      <c r="U2" s="525"/>
      <c r="V2" s="36"/>
    </row>
    <row r="3" spans="1:21" s="11" customFormat="1" ht="15.75" customHeight="1">
      <c r="A3" s="468" t="s">
        <v>136</v>
      </c>
      <c r="B3" s="468" t="s">
        <v>157</v>
      </c>
      <c r="C3" s="527" t="s">
        <v>132</v>
      </c>
      <c r="D3" s="465" t="s">
        <v>134</v>
      </c>
      <c r="E3" s="476" t="s">
        <v>4</v>
      </c>
      <c r="F3" s="530"/>
      <c r="G3" s="465" t="s">
        <v>36</v>
      </c>
      <c r="H3" s="464" t="s">
        <v>158</v>
      </c>
      <c r="I3" s="465" t="s">
        <v>37</v>
      </c>
      <c r="J3" s="476" t="s">
        <v>4</v>
      </c>
      <c r="K3" s="477"/>
      <c r="L3" s="477"/>
      <c r="M3" s="477"/>
      <c r="N3" s="477"/>
      <c r="O3" s="477"/>
      <c r="P3" s="477"/>
      <c r="Q3" s="477"/>
      <c r="R3" s="477"/>
      <c r="S3" s="477"/>
      <c r="T3" s="471" t="s">
        <v>103</v>
      </c>
      <c r="U3" s="474" t="s">
        <v>160</v>
      </c>
    </row>
    <row r="4" spans="1:21" s="12" customFormat="1" ht="15.75" customHeight="1">
      <c r="A4" s="469"/>
      <c r="B4" s="469"/>
      <c r="C4" s="527"/>
      <c r="D4" s="465"/>
      <c r="E4" s="465" t="s">
        <v>137</v>
      </c>
      <c r="F4" s="465" t="s">
        <v>62</v>
      </c>
      <c r="G4" s="465"/>
      <c r="H4" s="464"/>
      <c r="I4" s="465"/>
      <c r="J4" s="465" t="s">
        <v>61</v>
      </c>
      <c r="K4" s="465" t="s">
        <v>4</v>
      </c>
      <c r="L4" s="465"/>
      <c r="M4" s="465"/>
      <c r="N4" s="465"/>
      <c r="O4" s="465"/>
      <c r="P4" s="465"/>
      <c r="Q4" s="464" t="s">
        <v>139</v>
      </c>
      <c r="R4" s="528" t="s">
        <v>313</v>
      </c>
      <c r="S4" s="478" t="s">
        <v>81</v>
      </c>
      <c r="T4" s="472"/>
      <c r="U4" s="475"/>
    </row>
    <row r="5" spans="1:21" s="11" customFormat="1" ht="15.75" customHeight="1">
      <c r="A5" s="469"/>
      <c r="B5" s="469"/>
      <c r="C5" s="527"/>
      <c r="D5" s="465"/>
      <c r="E5" s="465"/>
      <c r="F5" s="465"/>
      <c r="G5" s="465"/>
      <c r="H5" s="464"/>
      <c r="I5" s="465"/>
      <c r="J5" s="465"/>
      <c r="K5" s="465" t="s">
        <v>96</v>
      </c>
      <c r="L5" s="465" t="s">
        <v>4</v>
      </c>
      <c r="M5" s="465"/>
      <c r="N5" s="465"/>
      <c r="O5" s="465" t="s">
        <v>42</v>
      </c>
      <c r="P5" s="465" t="s">
        <v>46</v>
      </c>
      <c r="Q5" s="464"/>
      <c r="R5" s="528"/>
      <c r="S5" s="478"/>
      <c r="T5" s="472"/>
      <c r="U5" s="475"/>
    </row>
    <row r="6" spans="1:21" s="11" customFormat="1" ht="15.75" customHeight="1">
      <c r="A6" s="469"/>
      <c r="B6" s="469"/>
      <c r="C6" s="527"/>
      <c r="D6" s="465"/>
      <c r="E6" s="465"/>
      <c r="F6" s="465"/>
      <c r="G6" s="465"/>
      <c r="H6" s="464"/>
      <c r="I6" s="465"/>
      <c r="J6" s="465"/>
      <c r="K6" s="465"/>
      <c r="L6" s="465"/>
      <c r="M6" s="465"/>
      <c r="N6" s="465"/>
      <c r="O6" s="465"/>
      <c r="P6" s="465"/>
      <c r="Q6" s="464"/>
      <c r="R6" s="528"/>
      <c r="S6" s="478"/>
      <c r="T6" s="472"/>
      <c r="U6" s="475"/>
    </row>
    <row r="7" spans="1:23" s="11" customFormat="1" ht="63" customHeight="1">
      <c r="A7" s="470"/>
      <c r="B7" s="470"/>
      <c r="C7" s="527"/>
      <c r="D7" s="465"/>
      <c r="E7" s="465"/>
      <c r="F7" s="465"/>
      <c r="G7" s="465"/>
      <c r="H7" s="464"/>
      <c r="I7" s="465"/>
      <c r="J7" s="465"/>
      <c r="K7" s="465"/>
      <c r="L7" s="60" t="s">
        <v>39</v>
      </c>
      <c r="M7" s="60" t="s">
        <v>138</v>
      </c>
      <c r="N7" s="60" t="s">
        <v>156</v>
      </c>
      <c r="O7" s="465"/>
      <c r="P7" s="465"/>
      <c r="Q7" s="464"/>
      <c r="R7" s="528"/>
      <c r="S7" s="478"/>
      <c r="T7" s="473"/>
      <c r="U7" s="475"/>
      <c r="W7" s="45"/>
    </row>
    <row r="8" spans="1:21" ht="14.25" customHeight="1">
      <c r="A8" s="479" t="s">
        <v>3</v>
      </c>
      <c r="B8" s="480"/>
      <c r="C8" s="215" t="s">
        <v>13</v>
      </c>
      <c r="D8" s="215" t="s">
        <v>14</v>
      </c>
      <c r="E8" s="215" t="s">
        <v>19</v>
      </c>
      <c r="F8" s="215" t="s">
        <v>22</v>
      </c>
      <c r="G8" s="215" t="s">
        <v>23</v>
      </c>
      <c r="H8" s="215" t="s">
        <v>24</v>
      </c>
      <c r="I8" s="215" t="s">
        <v>25</v>
      </c>
      <c r="J8" s="215" t="s">
        <v>26</v>
      </c>
      <c r="K8" s="215" t="s">
        <v>27</v>
      </c>
      <c r="L8" s="215" t="s">
        <v>29</v>
      </c>
      <c r="M8" s="215" t="s">
        <v>30</v>
      </c>
      <c r="N8" s="215" t="s">
        <v>104</v>
      </c>
      <c r="O8" s="215" t="s">
        <v>101</v>
      </c>
      <c r="P8" s="215" t="s">
        <v>105</v>
      </c>
      <c r="Q8" s="215" t="s">
        <v>106</v>
      </c>
      <c r="R8" s="215" t="s">
        <v>107</v>
      </c>
      <c r="S8" s="215" t="s">
        <v>118</v>
      </c>
      <c r="T8" s="215" t="s">
        <v>131</v>
      </c>
      <c r="U8" s="215" t="s">
        <v>133</v>
      </c>
    </row>
    <row r="9" spans="1:21" ht="22.5" customHeight="1">
      <c r="A9" s="44" t="s">
        <v>0</v>
      </c>
      <c r="B9" s="66" t="s">
        <v>94</v>
      </c>
      <c r="C9" s="357">
        <v>1676</v>
      </c>
      <c r="D9" s="358">
        <v>1996</v>
      </c>
      <c r="E9" s="357">
        <v>357</v>
      </c>
      <c r="F9" s="357">
        <v>1639</v>
      </c>
      <c r="G9" s="357">
        <v>13</v>
      </c>
      <c r="H9" s="357">
        <v>0</v>
      </c>
      <c r="I9" s="358">
        <v>1983</v>
      </c>
      <c r="J9" s="358">
        <v>1789</v>
      </c>
      <c r="K9" s="358">
        <v>1570</v>
      </c>
      <c r="L9" s="359">
        <v>1565</v>
      </c>
      <c r="M9" s="359">
        <v>5</v>
      </c>
      <c r="N9" s="360">
        <v>0</v>
      </c>
      <c r="O9" s="357">
        <v>219</v>
      </c>
      <c r="P9" s="361">
        <v>0</v>
      </c>
      <c r="Q9" s="361">
        <v>189</v>
      </c>
      <c r="R9" s="361">
        <v>4</v>
      </c>
      <c r="S9" s="361">
        <v>1</v>
      </c>
      <c r="T9" s="358">
        <v>413</v>
      </c>
      <c r="U9" s="362">
        <v>0.8775852431525992</v>
      </c>
    </row>
    <row r="10" spans="1:21" s="67" customFormat="1" ht="22.5" customHeight="1">
      <c r="A10" s="172" t="s">
        <v>1</v>
      </c>
      <c r="B10" s="66" t="s">
        <v>95</v>
      </c>
      <c r="C10" s="358">
        <v>0</v>
      </c>
      <c r="D10" s="358">
        <v>17551668</v>
      </c>
      <c r="E10" s="358">
        <v>6594061</v>
      </c>
      <c r="F10" s="358">
        <v>10957607</v>
      </c>
      <c r="G10" s="358">
        <v>919234</v>
      </c>
      <c r="H10" s="358">
        <v>0</v>
      </c>
      <c r="I10" s="358">
        <v>16632434</v>
      </c>
      <c r="J10" s="358">
        <v>11687607</v>
      </c>
      <c r="K10" s="358">
        <v>6998380</v>
      </c>
      <c r="L10" s="358">
        <v>6966058</v>
      </c>
      <c r="M10" s="358">
        <v>32322</v>
      </c>
      <c r="N10" s="358">
        <v>0</v>
      </c>
      <c r="O10" s="358">
        <v>4689227</v>
      </c>
      <c r="P10" s="358">
        <v>0</v>
      </c>
      <c r="Q10" s="358">
        <v>4678280</v>
      </c>
      <c r="R10" s="358">
        <v>228056</v>
      </c>
      <c r="S10" s="358">
        <v>38491</v>
      </c>
      <c r="T10" s="358">
        <v>9634054</v>
      </c>
      <c r="U10" s="362">
        <v>0.5987863897203252</v>
      </c>
    </row>
    <row r="11" spans="1:21" ht="22.5" customHeight="1">
      <c r="A11" s="48" t="s">
        <v>13</v>
      </c>
      <c r="B11" s="57" t="s">
        <v>54</v>
      </c>
      <c r="C11" s="363"/>
      <c r="D11" s="364">
        <v>7932525</v>
      </c>
      <c r="E11" s="365">
        <v>3644914</v>
      </c>
      <c r="F11" s="365">
        <v>4287611</v>
      </c>
      <c r="G11" s="365">
        <v>261025</v>
      </c>
      <c r="H11" s="365">
        <v>0</v>
      </c>
      <c r="I11" s="364">
        <v>7671500</v>
      </c>
      <c r="J11" s="364">
        <v>5285806</v>
      </c>
      <c r="K11" s="364">
        <v>2870688</v>
      </c>
      <c r="L11" s="365">
        <v>2838366</v>
      </c>
      <c r="M11" s="365">
        <v>32322</v>
      </c>
      <c r="N11" s="365">
        <v>0</v>
      </c>
      <c r="O11" s="365">
        <v>2415118</v>
      </c>
      <c r="P11" s="365">
        <v>0</v>
      </c>
      <c r="Q11" s="365">
        <v>2119147</v>
      </c>
      <c r="R11" s="365">
        <v>228056</v>
      </c>
      <c r="S11" s="365">
        <v>38491</v>
      </c>
      <c r="T11" s="364">
        <v>4800812</v>
      </c>
      <c r="U11" s="366">
        <v>0.5430937117253263</v>
      </c>
    </row>
    <row r="12" spans="1:21" ht="22.5" customHeight="1">
      <c r="A12" s="48" t="s">
        <v>14</v>
      </c>
      <c r="B12" s="57" t="s">
        <v>55</v>
      </c>
      <c r="C12" s="363"/>
      <c r="D12" s="364">
        <v>8400</v>
      </c>
      <c r="E12" s="365">
        <v>0</v>
      </c>
      <c r="F12" s="365">
        <v>8400</v>
      </c>
      <c r="G12" s="365">
        <v>0</v>
      </c>
      <c r="H12" s="365">
        <v>0</v>
      </c>
      <c r="I12" s="364">
        <v>8400</v>
      </c>
      <c r="J12" s="364">
        <v>8400</v>
      </c>
      <c r="K12" s="364">
        <v>8400</v>
      </c>
      <c r="L12" s="365">
        <v>8400</v>
      </c>
      <c r="M12" s="365">
        <v>0</v>
      </c>
      <c r="N12" s="365">
        <v>0</v>
      </c>
      <c r="O12" s="365">
        <v>0</v>
      </c>
      <c r="P12" s="365">
        <v>0</v>
      </c>
      <c r="Q12" s="365">
        <v>0</v>
      </c>
      <c r="R12" s="365">
        <v>0</v>
      </c>
      <c r="S12" s="365">
        <v>0</v>
      </c>
      <c r="T12" s="364">
        <v>0</v>
      </c>
      <c r="U12" s="366">
        <v>1</v>
      </c>
    </row>
    <row r="13" spans="1:21" ht="22.5" customHeight="1">
      <c r="A13" s="48" t="s">
        <v>19</v>
      </c>
      <c r="B13" s="57" t="s">
        <v>56</v>
      </c>
      <c r="C13" s="363"/>
      <c r="D13" s="364">
        <v>6230400</v>
      </c>
      <c r="E13" s="365">
        <v>1541400</v>
      </c>
      <c r="F13" s="365">
        <v>4689000</v>
      </c>
      <c r="G13" s="365">
        <v>266700</v>
      </c>
      <c r="H13" s="365">
        <v>0</v>
      </c>
      <c r="I13" s="364">
        <v>5963700</v>
      </c>
      <c r="J13" s="364">
        <v>4651506</v>
      </c>
      <c r="K13" s="364">
        <v>2700056</v>
      </c>
      <c r="L13" s="365">
        <v>2700056</v>
      </c>
      <c r="M13" s="365">
        <v>0</v>
      </c>
      <c r="N13" s="365">
        <v>0</v>
      </c>
      <c r="O13" s="365">
        <v>1951450</v>
      </c>
      <c r="P13" s="365">
        <v>0</v>
      </c>
      <c r="Q13" s="365">
        <v>1312194</v>
      </c>
      <c r="R13" s="365">
        <v>0</v>
      </c>
      <c r="S13" s="365">
        <v>0</v>
      </c>
      <c r="T13" s="364">
        <v>3263644</v>
      </c>
      <c r="U13" s="366">
        <v>0.5804692071772024</v>
      </c>
    </row>
    <row r="14" spans="1:21" ht="22.5" customHeight="1">
      <c r="A14" s="48" t="s">
        <v>22</v>
      </c>
      <c r="B14" s="57" t="s">
        <v>57</v>
      </c>
      <c r="C14" s="363"/>
      <c r="D14" s="364">
        <v>2338282</v>
      </c>
      <c r="E14" s="365">
        <v>997670</v>
      </c>
      <c r="F14" s="365">
        <v>1340612</v>
      </c>
      <c r="G14" s="365">
        <v>296204</v>
      </c>
      <c r="H14" s="365">
        <v>0</v>
      </c>
      <c r="I14" s="364">
        <v>2042078</v>
      </c>
      <c r="J14" s="364">
        <v>1090029</v>
      </c>
      <c r="K14" s="364">
        <v>1041720</v>
      </c>
      <c r="L14" s="365">
        <v>1041720</v>
      </c>
      <c r="M14" s="365">
        <v>0</v>
      </c>
      <c r="N14" s="365">
        <v>0</v>
      </c>
      <c r="O14" s="365">
        <v>48309</v>
      </c>
      <c r="P14" s="365">
        <v>0</v>
      </c>
      <c r="Q14" s="365">
        <v>952049</v>
      </c>
      <c r="R14" s="365">
        <v>0</v>
      </c>
      <c r="S14" s="365">
        <v>0</v>
      </c>
      <c r="T14" s="364">
        <v>1000358</v>
      </c>
      <c r="U14" s="366">
        <v>0.9556809956432352</v>
      </c>
    </row>
    <row r="15" spans="1:21" ht="22.5" customHeight="1">
      <c r="A15" s="48" t="s">
        <v>23</v>
      </c>
      <c r="B15" s="57" t="s">
        <v>60</v>
      </c>
      <c r="C15" s="363"/>
      <c r="D15" s="364">
        <v>441156</v>
      </c>
      <c r="E15" s="365">
        <v>153281</v>
      </c>
      <c r="F15" s="365">
        <v>287875</v>
      </c>
      <c r="G15" s="365">
        <v>95305</v>
      </c>
      <c r="H15" s="365">
        <v>0</v>
      </c>
      <c r="I15" s="364">
        <v>345851</v>
      </c>
      <c r="J15" s="364">
        <v>330668</v>
      </c>
      <c r="K15" s="364">
        <v>177743</v>
      </c>
      <c r="L15" s="365">
        <v>177743</v>
      </c>
      <c r="M15" s="365">
        <v>0</v>
      </c>
      <c r="N15" s="365">
        <v>0</v>
      </c>
      <c r="O15" s="365">
        <v>152925</v>
      </c>
      <c r="P15" s="365">
        <v>0</v>
      </c>
      <c r="Q15" s="365">
        <v>15183</v>
      </c>
      <c r="R15" s="365">
        <v>0</v>
      </c>
      <c r="S15" s="365">
        <v>0</v>
      </c>
      <c r="T15" s="364">
        <v>168108</v>
      </c>
      <c r="U15" s="366">
        <v>0.5375270664231193</v>
      </c>
    </row>
    <row r="16" spans="1:21" ht="22.5" customHeight="1">
      <c r="A16" s="48" t="s">
        <v>24</v>
      </c>
      <c r="B16" s="57" t="s">
        <v>58</v>
      </c>
      <c r="C16" s="363"/>
      <c r="D16" s="364">
        <v>600905</v>
      </c>
      <c r="E16" s="365">
        <v>256796</v>
      </c>
      <c r="F16" s="365">
        <v>344109</v>
      </c>
      <c r="G16" s="365">
        <v>0</v>
      </c>
      <c r="H16" s="365">
        <v>0</v>
      </c>
      <c r="I16" s="364">
        <v>600905</v>
      </c>
      <c r="J16" s="364">
        <v>321198</v>
      </c>
      <c r="K16" s="364">
        <v>199773</v>
      </c>
      <c r="L16" s="365">
        <v>199773</v>
      </c>
      <c r="M16" s="365">
        <v>0</v>
      </c>
      <c r="N16" s="365">
        <v>0</v>
      </c>
      <c r="O16" s="365">
        <v>121425</v>
      </c>
      <c r="P16" s="365">
        <v>0</v>
      </c>
      <c r="Q16" s="365">
        <v>279707</v>
      </c>
      <c r="R16" s="365">
        <v>0</v>
      </c>
      <c r="S16" s="365">
        <v>0</v>
      </c>
      <c r="T16" s="364">
        <v>401132</v>
      </c>
      <c r="U16" s="366">
        <v>0.6219621541852689</v>
      </c>
    </row>
    <row r="17" spans="1:21" s="338" customFormat="1" ht="21" customHeight="1">
      <c r="A17" s="454" t="str">
        <f>TT!C7</f>
        <v>Quảng Trị, ngày 04 tháng 10 năm 2021</v>
      </c>
      <c r="B17" s="455"/>
      <c r="C17" s="455"/>
      <c r="D17" s="455"/>
      <c r="E17" s="455"/>
      <c r="F17" s="336"/>
      <c r="G17" s="336"/>
      <c r="H17" s="336"/>
      <c r="I17" s="337"/>
      <c r="J17" s="337"/>
      <c r="K17" s="337"/>
      <c r="L17" s="337"/>
      <c r="M17" s="337"/>
      <c r="N17" s="456" t="str">
        <f>TT!C4</f>
        <v>Quảng Trị, ngày 04 tháng 10 năm 2021</v>
      </c>
      <c r="O17" s="457"/>
      <c r="P17" s="457"/>
      <c r="Q17" s="457"/>
      <c r="R17" s="457"/>
      <c r="S17" s="457"/>
      <c r="T17" s="457"/>
      <c r="U17" s="340"/>
    </row>
    <row r="18" spans="1:21" ht="38.25" customHeight="1">
      <c r="A18" s="531" t="s">
        <v>290</v>
      </c>
      <c r="B18" s="532"/>
      <c r="C18" s="532"/>
      <c r="D18" s="532"/>
      <c r="E18" s="532"/>
      <c r="F18" s="239"/>
      <c r="G18" s="239"/>
      <c r="H18" s="239"/>
      <c r="I18" s="182"/>
      <c r="J18" s="182"/>
      <c r="K18" s="182"/>
      <c r="L18" s="182"/>
      <c r="M18" s="182"/>
      <c r="N18" s="460" t="str">
        <f>TT!C5</f>
        <v>KT.CỤC TRƯỞNG
PHÓ CỤC TRƯỞNG</v>
      </c>
      <c r="O18" s="460"/>
      <c r="P18" s="460"/>
      <c r="Q18" s="460"/>
      <c r="R18" s="460"/>
      <c r="S18" s="460"/>
      <c r="T18" s="460"/>
      <c r="U18" s="246"/>
    </row>
    <row r="19" spans="1:21" ht="79.5" customHeight="1">
      <c r="A19" s="240"/>
      <c r="B19" s="240"/>
      <c r="C19" s="240"/>
      <c r="D19" s="240"/>
      <c r="E19" s="240"/>
      <c r="F19" s="176"/>
      <c r="G19" s="176"/>
      <c r="H19" s="176"/>
      <c r="I19" s="182"/>
      <c r="J19" s="182"/>
      <c r="K19" s="182"/>
      <c r="L19" s="182"/>
      <c r="M19" s="182"/>
      <c r="N19" s="182"/>
      <c r="O19" s="182"/>
      <c r="P19" s="241"/>
      <c r="Q19" s="176"/>
      <c r="R19" s="182"/>
      <c r="S19" s="178"/>
      <c r="T19" s="178"/>
      <c r="U19" s="178"/>
    </row>
    <row r="20" spans="1:21" ht="15.75" customHeight="1">
      <c r="A20" s="461" t="str">
        <f>TT!C6</f>
        <v>Nguyễn Minh Tuệ</v>
      </c>
      <c r="B20" s="461"/>
      <c r="C20" s="461"/>
      <c r="D20" s="461"/>
      <c r="E20" s="461"/>
      <c r="F20" s="242" t="s">
        <v>2</v>
      </c>
      <c r="G20" s="242"/>
      <c r="H20" s="242"/>
      <c r="I20" s="242"/>
      <c r="J20" s="242"/>
      <c r="K20" s="242"/>
      <c r="L20" s="242"/>
      <c r="M20" s="242"/>
      <c r="N20" s="462" t="str">
        <f>TT!C3</f>
        <v>Mai Anh Tuấn</v>
      </c>
      <c r="O20" s="462"/>
      <c r="P20" s="462"/>
      <c r="Q20" s="462"/>
      <c r="R20" s="462"/>
      <c r="S20" s="462"/>
      <c r="T20" s="462"/>
      <c r="U20" s="247"/>
    </row>
    <row r="21" spans="1:21" ht="15">
      <c r="A21" s="248"/>
      <c r="B21" s="248"/>
      <c r="C21" s="248"/>
      <c r="D21" s="248"/>
      <c r="E21" s="248"/>
      <c r="F21" s="248"/>
      <c r="G21" s="248"/>
      <c r="H21" s="248"/>
      <c r="I21" s="248"/>
      <c r="J21" s="248"/>
      <c r="K21" s="248"/>
      <c r="L21" s="248"/>
      <c r="M21" s="248"/>
      <c r="N21" s="249"/>
      <c r="O21" s="249"/>
      <c r="P21" s="249"/>
      <c r="Q21" s="249"/>
      <c r="R21" s="249"/>
      <c r="S21" s="249"/>
      <c r="T21" s="249"/>
      <c r="U21" s="249"/>
    </row>
    <row r="22" spans="1:21" ht="15">
      <c r="A22" s="331" t="s">
        <v>308</v>
      </c>
      <c r="B22" s="331"/>
      <c r="C22" s="331"/>
      <c r="D22" s="331"/>
      <c r="E22" s="248"/>
      <c r="F22" s="248"/>
      <c r="G22" s="248"/>
      <c r="H22" s="248"/>
      <c r="I22" s="248"/>
      <c r="J22" s="248"/>
      <c r="K22" s="248"/>
      <c r="L22" s="248"/>
      <c r="M22" s="248"/>
      <c r="N22" s="249"/>
      <c r="O22" s="249"/>
      <c r="P22" s="249"/>
      <c r="Q22" s="249"/>
      <c r="R22" s="249"/>
      <c r="S22" s="249"/>
      <c r="T22" s="249"/>
      <c r="U22" s="249"/>
    </row>
  </sheetData>
  <sheetProtection/>
  <mergeCells count="33">
    <mergeCell ref="A20:E20"/>
    <mergeCell ref="N20:T20"/>
    <mergeCell ref="E3:F3"/>
    <mergeCell ref="A17:E17"/>
    <mergeCell ref="N17:T17"/>
    <mergeCell ref="A18:E18"/>
    <mergeCell ref="N18:T18"/>
    <mergeCell ref="A8:B8"/>
    <mergeCell ref="T3:T7"/>
    <mergeCell ref="F4:F7"/>
    <mergeCell ref="J4:J7"/>
    <mergeCell ref="G3:G7"/>
    <mergeCell ref="A1:D1"/>
    <mergeCell ref="C3:C7"/>
    <mergeCell ref="D3:D7"/>
    <mergeCell ref="I3:I7"/>
    <mergeCell ref="E1:O1"/>
    <mergeCell ref="A3:A7"/>
    <mergeCell ref="B3:B7"/>
    <mergeCell ref="K4:P4"/>
    <mergeCell ref="O5:O7"/>
    <mergeCell ref="P5:P7"/>
    <mergeCell ref="J3:S3"/>
    <mergeCell ref="H3:H7"/>
    <mergeCell ref="Q4:Q7"/>
    <mergeCell ref="R4:R7"/>
    <mergeCell ref="S4:S7"/>
    <mergeCell ref="P1:U1"/>
    <mergeCell ref="P2:U2"/>
    <mergeCell ref="L5:N6"/>
    <mergeCell ref="K5:K7"/>
    <mergeCell ref="E4:E7"/>
    <mergeCell ref="U3:U7"/>
  </mergeCells>
  <printOptions/>
  <pageMargins left="0.393700787401575" right="0.393700787401575" top="0.41" bottom="0.45" header="0.31496062992126" footer="0.31496062992126"/>
  <pageSetup horizontalDpi="600" verticalDpi="600" orientation="landscape" paperSize="9" scale="70" r:id="rId2"/>
  <drawing r:id="rId1"/>
</worksheet>
</file>

<file path=xl/worksheets/sheet8.xml><?xml version="1.0" encoding="utf-8"?>
<worksheet xmlns="http://schemas.openxmlformats.org/spreadsheetml/2006/main" xmlns:r="http://schemas.openxmlformats.org/officeDocument/2006/relationships">
  <sheetPr>
    <tabColor rgb="FFFFFF00"/>
  </sheetPr>
  <dimension ref="A1:X24"/>
  <sheetViews>
    <sheetView view="pageBreakPreview" zoomScaleSheetLayoutView="100" zoomScalePageLayoutView="0" workbookViewId="0" topLeftCell="A4">
      <selection activeCell="A9" sqref="A9:V22"/>
    </sheetView>
  </sheetViews>
  <sheetFormatPr defaultColWidth="9.00390625" defaultRowHeight="15.75"/>
  <cols>
    <col min="1" max="1" width="3.25390625" style="4" customWidth="1"/>
    <col min="2" max="2" width="13.375" style="4" customWidth="1"/>
    <col min="3" max="3" width="6.50390625" style="4" customWidth="1"/>
    <col min="4" max="4" width="6.00390625" style="4" customWidth="1"/>
    <col min="5" max="5" width="8.50390625" style="4" customWidth="1"/>
    <col min="6" max="6" width="5.75390625" style="4" customWidth="1"/>
    <col min="7" max="7" width="5.00390625" style="4" customWidth="1"/>
    <col min="8" max="8" width="6.75390625" style="4" customWidth="1"/>
    <col min="9" max="9" width="6.125" style="4" customWidth="1"/>
    <col min="10" max="12" width="6.75390625" style="4" customWidth="1"/>
    <col min="13" max="13" width="8.125" style="8" customWidth="1"/>
    <col min="14" max="14" width="7.25390625" style="8" customWidth="1"/>
    <col min="15" max="16" width="5.375" style="8" customWidth="1"/>
    <col min="17" max="17" width="7.125" style="8" customWidth="1"/>
    <col min="18" max="18" width="8.00390625" style="8" customWidth="1"/>
    <col min="19" max="19" width="5.375" style="8" customWidth="1"/>
    <col min="20" max="20" width="5.25390625" style="8" customWidth="1"/>
    <col min="21" max="21" width="6.125" style="8" customWidth="1"/>
    <col min="22" max="22" width="7.375" style="8" customWidth="1"/>
    <col min="23" max="16384" width="9.00390625" style="4" customWidth="1"/>
  </cols>
  <sheetData>
    <row r="1" spans="1:22" ht="63.75" customHeight="1">
      <c r="A1" s="466" t="s">
        <v>152</v>
      </c>
      <c r="B1" s="466"/>
      <c r="C1" s="466"/>
      <c r="D1" s="466"/>
      <c r="E1" s="466"/>
      <c r="F1" s="510" t="s">
        <v>124</v>
      </c>
      <c r="G1" s="510"/>
      <c r="H1" s="510"/>
      <c r="I1" s="510"/>
      <c r="J1" s="510"/>
      <c r="K1" s="510"/>
      <c r="L1" s="510"/>
      <c r="M1" s="510"/>
      <c r="N1" s="510"/>
      <c r="O1" s="510"/>
      <c r="P1" s="43"/>
      <c r="Q1" s="511" t="s">
        <v>150</v>
      </c>
      <c r="R1" s="511"/>
      <c r="S1" s="511"/>
      <c r="T1" s="511"/>
      <c r="U1" s="511"/>
      <c r="V1" s="511"/>
    </row>
    <row r="2" spans="1:22" ht="17.25" customHeight="1">
      <c r="A2" s="25"/>
      <c r="B2" s="27"/>
      <c r="C2" s="27"/>
      <c r="D2" s="27"/>
      <c r="E2" s="6"/>
      <c r="F2" s="6"/>
      <c r="G2" s="6"/>
      <c r="H2" s="6"/>
      <c r="I2" s="6"/>
      <c r="J2" s="37"/>
      <c r="K2" s="39">
        <f>COUNTBLANK(E8:V22)</f>
        <v>252</v>
      </c>
      <c r="L2" s="39">
        <f>COUNTA(E9:V22)</f>
        <v>0</v>
      </c>
      <c r="M2" s="42">
        <f>K2+L2</f>
        <v>252</v>
      </c>
      <c r="N2" s="41"/>
      <c r="O2" s="26"/>
      <c r="P2" s="26"/>
      <c r="Q2" s="26"/>
      <c r="R2" s="518" t="s">
        <v>98</v>
      </c>
      <c r="S2" s="518"/>
      <c r="T2" s="518"/>
      <c r="U2" s="518"/>
      <c r="V2" s="518"/>
    </row>
    <row r="3" spans="1:22" s="11" customFormat="1" ht="15.75" customHeight="1">
      <c r="A3" s="541" t="s">
        <v>157</v>
      </c>
      <c r="B3" s="542"/>
      <c r="C3" s="507" t="s">
        <v>132</v>
      </c>
      <c r="D3" s="514" t="s">
        <v>134</v>
      </c>
      <c r="E3" s="547" t="s">
        <v>4</v>
      </c>
      <c r="F3" s="548"/>
      <c r="G3" s="533" t="s">
        <v>36</v>
      </c>
      <c r="H3" s="533" t="s">
        <v>82</v>
      </c>
      <c r="I3" s="539" t="s">
        <v>37</v>
      </c>
      <c r="J3" s="540"/>
      <c r="K3" s="540"/>
      <c r="L3" s="540"/>
      <c r="M3" s="540"/>
      <c r="N3" s="540"/>
      <c r="O3" s="540"/>
      <c r="P3" s="540"/>
      <c r="Q3" s="540"/>
      <c r="R3" s="540"/>
      <c r="S3" s="540"/>
      <c r="T3" s="540"/>
      <c r="U3" s="534" t="s">
        <v>103</v>
      </c>
      <c r="V3" s="514" t="s">
        <v>108</v>
      </c>
    </row>
    <row r="4" spans="1:22" s="12" customFormat="1" ht="15.75" customHeight="1">
      <c r="A4" s="543"/>
      <c r="B4" s="544"/>
      <c r="C4" s="508"/>
      <c r="D4" s="514"/>
      <c r="E4" s="493" t="s">
        <v>137</v>
      </c>
      <c r="F4" s="493" t="s">
        <v>62</v>
      </c>
      <c r="G4" s="533"/>
      <c r="H4" s="533"/>
      <c r="I4" s="533" t="s">
        <v>37</v>
      </c>
      <c r="J4" s="538" t="s">
        <v>38</v>
      </c>
      <c r="K4" s="538"/>
      <c r="L4" s="538"/>
      <c r="M4" s="538"/>
      <c r="N4" s="538"/>
      <c r="O4" s="538"/>
      <c r="P4" s="538"/>
      <c r="Q4" s="538"/>
      <c r="R4" s="498" t="s">
        <v>139</v>
      </c>
      <c r="S4" s="490" t="s">
        <v>148</v>
      </c>
      <c r="T4" s="498" t="s">
        <v>81</v>
      </c>
      <c r="U4" s="534"/>
      <c r="V4" s="514"/>
    </row>
    <row r="5" spans="1:22" s="11" customFormat="1" ht="15.75" customHeight="1">
      <c r="A5" s="543"/>
      <c r="B5" s="544"/>
      <c r="C5" s="508"/>
      <c r="D5" s="514"/>
      <c r="E5" s="494"/>
      <c r="F5" s="494"/>
      <c r="G5" s="533"/>
      <c r="H5" s="533"/>
      <c r="I5" s="533"/>
      <c r="J5" s="533" t="s">
        <v>61</v>
      </c>
      <c r="K5" s="535" t="s">
        <v>4</v>
      </c>
      <c r="L5" s="536"/>
      <c r="M5" s="536"/>
      <c r="N5" s="536"/>
      <c r="O5" s="536"/>
      <c r="P5" s="536"/>
      <c r="Q5" s="537"/>
      <c r="R5" s="499"/>
      <c r="S5" s="491"/>
      <c r="T5" s="499"/>
      <c r="U5" s="534"/>
      <c r="V5" s="514"/>
    </row>
    <row r="6" spans="1:22" s="11" customFormat="1" ht="15.75" customHeight="1">
      <c r="A6" s="543"/>
      <c r="B6" s="544"/>
      <c r="C6" s="508"/>
      <c r="D6" s="514"/>
      <c r="E6" s="494"/>
      <c r="F6" s="494"/>
      <c r="G6" s="533"/>
      <c r="H6" s="533"/>
      <c r="I6" s="533"/>
      <c r="J6" s="533"/>
      <c r="K6" s="498" t="s">
        <v>96</v>
      </c>
      <c r="L6" s="535" t="s">
        <v>4</v>
      </c>
      <c r="M6" s="536"/>
      <c r="N6" s="537"/>
      <c r="O6" s="498" t="s">
        <v>42</v>
      </c>
      <c r="P6" s="490" t="s">
        <v>147</v>
      </c>
      <c r="Q6" s="498" t="s">
        <v>46</v>
      </c>
      <c r="R6" s="499"/>
      <c r="S6" s="491"/>
      <c r="T6" s="499"/>
      <c r="U6" s="534"/>
      <c r="V6" s="514"/>
    </row>
    <row r="7" spans="1:22" s="11" customFormat="1" ht="51" customHeight="1">
      <c r="A7" s="543"/>
      <c r="B7" s="544"/>
      <c r="C7" s="509"/>
      <c r="D7" s="514"/>
      <c r="E7" s="495"/>
      <c r="F7" s="495"/>
      <c r="G7" s="533"/>
      <c r="H7" s="533"/>
      <c r="I7" s="533"/>
      <c r="J7" s="533"/>
      <c r="K7" s="500"/>
      <c r="L7" s="54" t="s">
        <v>39</v>
      </c>
      <c r="M7" s="54" t="s">
        <v>40</v>
      </c>
      <c r="N7" s="54" t="s">
        <v>159</v>
      </c>
      <c r="O7" s="500"/>
      <c r="P7" s="492"/>
      <c r="Q7" s="500"/>
      <c r="R7" s="500"/>
      <c r="S7" s="492"/>
      <c r="T7" s="500"/>
      <c r="U7" s="534"/>
      <c r="V7" s="514"/>
    </row>
    <row r="8" spans="1:22" ht="15">
      <c r="A8" s="545"/>
      <c r="B8" s="546"/>
      <c r="C8" s="44" t="s">
        <v>13</v>
      </c>
      <c r="D8" s="44" t="s">
        <v>14</v>
      </c>
      <c r="E8" s="44" t="s">
        <v>19</v>
      </c>
      <c r="F8" s="44" t="s">
        <v>22</v>
      </c>
      <c r="G8" s="44" t="s">
        <v>23</v>
      </c>
      <c r="H8" s="44" t="s">
        <v>24</v>
      </c>
      <c r="I8" s="44" t="s">
        <v>25</v>
      </c>
      <c r="J8" s="44" t="s">
        <v>26</v>
      </c>
      <c r="K8" s="44" t="s">
        <v>27</v>
      </c>
      <c r="L8" s="44" t="s">
        <v>29</v>
      </c>
      <c r="M8" s="44" t="s">
        <v>30</v>
      </c>
      <c r="N8" s="44" t="s">
        <v>104</v>
      </c>
      <c r="O8" s="44" t="s">
        <v>101</v>
      </c>
      <c r="P8" s="44" t="s">
        <v>105</v>
      </c>
      <c r="Q8" s="44" t="s">
        <v>106</v>
      </c>
      <c r="R8" s="44" t="s">
        <v>107</v>
      </c>
      <c r="S8" s="44" t="s">
        <v>118</v>
      </c>
      <c r="T8" s="44" t="s">
        <v>131</v>
      </c>
      <c r="U8" s="44" t="s">
        <v>133</v>
      </c>
      <c r="V8" s="44" t="s">
        <v>149</v>
      </c>
    </row>
    <row r="9" spans="1:24" ht="15">
      <c r="A9" s="44" t="s">
        <v>0</v>
      </c>
      <c r="B9" s="55" t="s">
        <v>94</v>
      </c>
      <c r="C9" s="46"/>
      <c r="D9" s="46"/>
      <c r="E9" s="46"/>
      <c r="F9" s="46"/>
      <c r="G9" s="46"/>
      <c r="H9" s="46"/>
      <c r="I9" s="46"/>
      <c r="J9" s="46"/>
      <c r="K9" s="46"/>
      <c r="L9" s="58"/>
      <c r="M9" s="58"/>
      <c r="N9" s="59"/>
      <c r="O9" s="46"/>
      <c r="P9" s="46"/>
      <c r="Q9" s="56"/>
      <c r="R9" s="56"/>
      <c r="S9" s="56"/>
      <c r="T9" s="56"/>
      <c r="U9" s="46"/>
      <c r="V9" s="46"/>
      <c r="X9" s="34"/>
    </row>
    <row r="10" spans="1:22" ht="15">
      <c r="A10" s="48" t="s">
        <v>13</v>
      </c>
      <c r="B10" s="57" t="s">
        <v>54</v>
      </c>
      <c r="C10" s="46"/>
      <c r="D10" s="46"/>
      <c r="E10" s="46"/>
      <c r="F10" s="46"/>
      <c r="G10" s="46"/>
      <c r="H10" s="46"/>
      <c r="I10" s="46"/>
      <c r="J10" s="46"/>
      <c r="K10" s="46"/>
      <c r="L10" s="58"/>
      <c r="M10" s="58"/>
      <c r="N10" s="59"/>
      <c r="O10" s="46"/>
      <c r="P10" s="46"/>
      <c r="Q10" s="46"/>
      <c r="R10" s="46"/>
      <c r="S10" s="46"/>
      <c r="T10" s="46"/>
      <c r="U10" s="46"/>
      <c r="V10" s="46"/>
    </row>
    <row r="11" spans="1:22" ht="15">
      <c r="A11" s="48" t="s">
        <v>14</v>
      </c>
      <c r="B11" s="57" t="s">
        <v>55</v>
      </c>
      <c r="C11" s="46"/>
      <c r="D11" s="46"/>
      <c r="E11" s="46"/>
      <c r="F11" s="46"/>
      <c r="G11" s="46"/>
      <c r="H11" s="46"/>
      <c r="I11" s="46"/>
      <c r="J11" s="46"/>
      <c r="K11" s="46"/>
      <c r="L11" s="58"/>
      <c r="M11" s="58"/>
      <c r="N11" s="59"/>
      <c r="O11" s="46"/>
      <c r="P11" s="46"/>
      <c r="Q11" s="46"/>
      <c r="R11" s="46"/>
      <c r="S11" s="46"/>
      <c r="T11" s="46"/>
      <c r="U11" s="46"/>
      <c r="V11" s="46"/>
    </row>
    <row r="12" spans="1:22" ht="15">
      <c r="A12" s="48" t="s">
        <v>19</v>
      </c>
      <c r="B12" s="57" t="s">
        <v>56</v>
      </c>
      <c r="C12" s="46"/>
      <c r="D12" s="46"/>
      <c r="E12" s="46"/>
      <c r="F12" s="46"/>
      <c r="G12" s="46"/>
      <c r="H12" s="46"/>
      <c r="I12" s="46"/>
      <c r="J12" s="46"/>
      <c r="K12" s="46"/>
      <c r="L12" s="58"/>
      <c r="M12" s="58"/>
      <c r="N12" s="59"/>
      <c r="O12" s="46"/>
      <c r="P12" s="46"/>
      <c r="Q12" s="46"/>
      <c r="R12" s="46"/>
      <c r="S12" s="46"/>
      <c r="T12" s="46"/>
      <c r="U12" s="46"/>
      <c r="V12" s="46"/>
    </row>
    <row r="13" spans="1:22" ht="15">
      <c r="A13" s="48" t="s">
        <v>22</v>
      </c>
      <c r="B13" s="57" t="s">
        <v>57</v>
      </c>
      <c r="C13" s="46"/>
      <c r="D13" s="46"/>
      <c r="E13" s="46"/>
      <c r="F13" s="46"/>
      <c r="G13" s="46"/>
      <c r="H13" s="46"/>
      <c r="I13" s="46"/>
      <c r="J13" s="46"/>
      <c r="K13" s="46"/>
      <c r="L13" s="58"/>
      <c r="M13" s="58"/>
      <c r="N13" s="59"/>
      <c r="O13" s="46"/>
      <c r="P13" s="46"/>
      <c r="Q13" s="46"/>
      <c r="R13" s="46"/>
      <c r="S13" s="46"/>
      <c r="T13" s="46"/>
      <c r="U13" s="46"/>
      <c r="V13" s="46"/>
    </row>
    <row r="14" spans="1:22" ht="15">
      <c r="A14" s="48" t="s">
        <v>23</v>
      </c>
      <c r="B14" s="57" t="s">
        <v>60</v>
      </c>
      <c r="C14" s="46"/>
      <c r="D14" s="46"/>
      <c r="E14" s="46"/>
      <c r="F14" s="46"/>
      <c r="G14" s="46"/>
      <c r="H14" s="46"/>
      <c r="I14" s="46"/>
      <c r="J14" s="46"/>
      <c r="K14" s="46"/>
      <c r="L14" s="58"/>
      <c r="M14" s="58"/>
      <c r="N14" s="59"/>
      <c r="O14" s="46"/>
      <c r="P14" s="46"/>
      <c r="Q14" s="46"/>
      <c r="R14" s="46"/>
      <c r="S14" s="46"/>
      <c r="T14" s="46"/>
      <c r="U14" s="46"/>
      <c r="V14" s="46"/>
    </row>
    <row r="15" spans="1:22" ht="15">
      <c r="A15" s="48" t="s">
        <v>24</v>
      </c>
      <c r="B15" s="57" t="s">
        <v>58</v>
      </c>
      <c r="C15" s="46"/>
      <c r="D15" s="46"/>
      <c r="E15" s="46"/>
      <c r="F15" s="46"/>
      <c r="G15" s="46"/>
      <c r="H15" s="46"/>
      <c r="I15" s="46"/>
      <c r="J15" s="46"/>
      <c r="K15" s="46"/>
      <c r="L15" s="58"/>
      <c r="M15" s="58"/>
      <c r="N15" s="59"/>
      <c r="O15" s="46"/>
      <c r="P15" s="46"/>
      <c r="Q15" s="46"/>
      <c r="R15" s="46"/>
      <c r="S15" s="46"/>
      <c r="T15" s="46"/>
      <c r="U15" s="46"/>
      <c r="V15" s="46"/>
    </row>
    <row r="16" spans="1:22" ht="15">
      <c r="A16" s="44" t="s">
        <v>1</v>
      </c>
      <c r="B16" s="55" t="s">
        <v>95</v>
      </c>
      <c r="C16" s="46"/>
      <c r="D16" s="46"/>
      <c r="E16" s="46"/>
      <c r="F16" s="46"/>
      <c r="G16" s="46"/>
      <c r="H16" s="46"/>
      <c r="I16" s="46"/>
      <c r="J16" s="46"/>
      <c r="K16" s="46"/>
      <c r="L16" s="46"/>
      <c r="M16" s="46"/>
      <c r="N16" s="46"/>
      <c r="O16" s="46"/>
      <c r="P16" s="46"/>
      <c r="Q16" s="56"/>
      <c r="R16" s="56"/>
      <c r="S16" s="56"/>
      <c r="T16" s="56"/>
      <c r="U16" s="46"/>
      <c r="V16" s="46"/>
    </row>
    <row r="17" spans="1:22" ht="16.5" customHeight="1">
      <c r="A17" s="48" t="s">
        <v>13</v>
      </c>
      <c r="B17" s="57" t="s">
        <v>54</v>
      </c>
      <c r="C17" s="46"/>
      <c r="D17" s="46"/>
      <c r="E17" s="46"/>
      <c r="F17" s="46"/>
      <c r="G17" s="46"/>
      <c r="H17" s="46"/>
      <c r="I17" s="46"/>
      <c r="J17" s="46"/>
      <c r="K17" s="46"/>
      <c r="L17" s="46"/>
      <c r="M17" s="46"/>
      <c r="N17" s="46"/>
      <c r="O17" s="46"/>
      <c r="P17" s="46"/>
      <c r="Q17" s="46"/>
      <c r="R17" s="46"/>
      <c r="S17" s="46"/>
      <c r="T17" s="46"/>
      <c r="U17" s="46"/>
      <c r="V17" s="46"/>
    </row>
    <row r="18" spans="1:22" ht="16.5" customHeight="1">
      <c r="A18" s="48" t="s">
        <v>14</v>
      </c>
      <c r="B18" s="57" t="s">
        <v>55</v>
      </c>
      <c r="C18" s="46"/>
      <c r="D18" s="46"/>
      <c r="E18" s="46"/>
      <c r="F18" s="46"/>
      <c r="G18" s="46"/>
      <c r="H18" s="46"/>
      <c r="I18" s="46"/>
      <c r="J18" s="46"/>
      <c r="K18" s="46"/>
      <c r="L18" s="46"/>
      <c r="M18" s="46"/>
      <c r="N18" s="46"/>
      <c r="O18" s="46"/>
      <c r="P18" s="46"/>
      <c r="Q18" s="46"/>
      <c r="R18" s="46"/>
      <c r="S18" s="46"/>
      <c r="T18" s="46"/>
      <c r="U18" s="46"/>
      <c r="V18" s="46"/>
    </row>
    <row r="19" spans="1:22" ht="16.5" customHeight="1">
      <c r="A19" s="48" t="s">
        <v>19</v>
      </c>
      <c r="B19" s="57" t="s">
        <v>56</v>
      </c>
      <c r="C19" s="46"/>
      <c r="D19" s="46"/>
      <c r="E19" s="46"/>
      <c r="F19" s="46"/>
      <c r="G19" s="46"/>
      <c r="H19" s="46"/>
      <c r="I19" s="46"/>
      <c r="J19" s="46"/>
      <c r="K19" s="46"/>
      <c r="L19" s="46"/>
      <c r="M19" s="46"/>
      <c r="N19" s="46"/>
      <c r="O19" s="46"/>
      <c r="P19" s="46"/>
      <c r="Q19" s="46"/>
      <c r="R19" s="46"/>
      <c r="S19" s="46"/>
      <c r="T19" s="46"/>
      <c r="U19" s="46"/>
      <c r="V19" s="46"/>
    </row>
    <row r="20" spans="1:22" ht="16.5" customHeight="1">
      <c r="A20" s="48" t="s">
        <v>22</v>
      </c>
      <c r="B20" s="57" t="s">
        <v>57</v>
      </c>
      <c r="C20" s="46"/>
      <c r="D20" s="46"/>
      <c r="E20" s="46"/>
      <c r="F20" s="46"/>
      <c r="G20" s="46"/>
      <c r="H20" s="46"/>
      <c r="I20" s="46"/>
      <c r="J20" s="46"/>
      <c r="K20" s="46"/>
      <c r="L20" s="46"/>
      <c r="M20" s="46"/>
      <c r="N20" s="46"/>
      <c r="O20" s="46"/>
      <c r="P20" s="46"/>
      <c r="Q20" s="46"/>
      <c r="R20" s="46"/>
      <c r="S20" s="46"/>
      <c r="T20" s="46"/>
      <c r="U20" s="46"/>
      <c r="V20" s="46"/>
    </row>
    <row r="21" spans="1:22" ht="16.5" customHeight="1">
      <c r="A21" s="48" t="s">
        <v>23</v>
      </c>
      <c r="B21" s="57" t="s">
        <v>60</v>
      </c>
      <c r="C21" s="46"/>
      <c r="D21" s="46"/>
      <c r="E21" s="46"/>
      <c r="F21" s="46"/>
      <c r="G21" s="46"/>
      <c r="H21" s="46"/>
      <c r="I21" s="46"/>
      <c r="J21" s="46"/>
      <c r="K21" s="46"/>
      <c r="L21" s="46"/>
      <c r="M21" s="46"/>
      <c r="N21" s="46"/>
      <c r="O21" s="46"/>
      <c r="P21" s="46"/>
      <c r="Q21" s="46"/>
      <c r="R21" s="46"/>
      <c r="S21" s="46"/>
      <c r="T21" s="46"/>
      <c r="U21" s="46"/>
      <c r="V21" s="46"/>
    </row>
    <row r="22" spans="1:22" ht="16.5" customHeight="1">
      <c r="A22" s="48" t="s">
        <v>24</v>
      </c>
      <c r="B22" s="57" t="s">
        <v>58</v>
      </c>
      <c r="C22" s="46"/>
      <c r="D22" s="46"/>
      <c r="E22" s="46"/>
      <c r="F22" s="46"/>
      <c r="G22" s="46"/>
      <c r="H22" s="46"/>
      <c r="I22" s="46"/>
      <c r="J22" s="46"/>
      <c r="K22" s="46"/>
      <c r="L22" s="46"/>
      <c r="M22" s="46"/>
      <c r="N22" s="46"/>
      <c r="O22" s="46"/>
      <c r="P22" s="46"/>
      <c r="Q22" s="46"/>
      <c r="R22" s="46"/>
      <c r="S22" s="46"/>
      <c r="T22" s="46"/>
      <c r="U22" s="46"/>
      <c r="V22" s="46"/>
    </row>
    <row r="23" spans="1:23" s="5" customFormat="1" ht="45.75" customHeight="1">
      <c r="A23" s="483" t="s">
        <v>119</v>
      </c>
      <c r="B23" s="483"/>
      <c r="C23" s="483"/>
      <c r="D23" s="483"/>
      <c r="E23" s="483"/>
      <c r="F23" s="483"/>
      <c r="G23" s="483"/>
      <c r="H23" s="483"/>
      <c r="I23" s="483"/>
      <c r="J23" s="483"/>
      <c r="K23" s="7"/>
      <c r="L23" s="7"/>
      <c r="M23" s="7"/>
      <c r="O23" s="485" t="s">
        <v>127</v>
      </c>
      <c r="P23" s="485"/>
      <c r="Q23" s="485"/>
      <c r="R23" s="485"/>
      <c r="S23" s="485"/>
      <c r="T23" s="485"/>
      <c r="U23" s="485"/>
      <c r="V23" s="485"/>
      <c r="W23" s="5" t="s">
        <v>2</v>
      </c>
    </row>
    <row r="24" spans="1:22" ht="15">
      <c r="A24" s="484"/>
      <c r="B24" s="484"/>
      <c r="C24" s="484"/>
      <c r="D24" s="484"/>
      <c r="E24" s="484"/>
      <c r="F24" s="484"/>
      <c r="G24" s="484"/>
      <c r="H24" s="484"/>
      <c r="I24" s="484"/>
      <c r="J24" s="484"/>
      <c r="O24" s="486"/>
      <c r="P24" s="486"/>
      <c r="Q24" s="486"/>
      <c r="R24" s="486"/>
      <c r="S24" s="486"/>
      <c r="T24" s="486"/>
      <c r="U24" s="486"/>
      <c r="V24" s="486"/>
    </row>
  </sheetData>
  <sheetProtection/>
  <mergeCells count="29">
    <mergeCell ref="S4:S7"/>
    <mergeCell ref="T4:T7"/>
    <mergeCell ref="D3:D7"/>
    <mergeCell ref="A3:B8"/>
    <mergeCell ref="E3:F3"/>
    <mergeCell ref="E4:E7"/>
    <mergeCell ref="F4:F7"/>
    <mergeCell ref="R4:R7"/>
    <mergeCell ref="K6:K7"/>
    <mergeCell ref="I4:I7"/>
    <mergeCell ref="L6:N6"/>
    <mergeCell ref="O6:O7"/>
    <mergeCell ref="Q6:Q7"/>
    <mergeCell ref="A1:E1"/>
    <mergeCell ref="F1:O1"/>
    <mergeCell ref="Q1:V1"/>
    <mergeCell ref="A23:J24"/>
    <mergeCell ref="O23:V24"/>
    <mergeCell ref="R2:V2"/>
    <mergeCell ref="V3:V7"/>
    <mergeCell ref="J5:J7"/>
    <mergeCell ref="G3:G7"/>
    <mergeCell ref="H3:H7"/>
    <mergeCell ref="P6:P7"/>
    <mergeCell ref="U3:U7"/>
    <mergeCell ref="K5:Q5"/>
    <mergeCell ref="J4:Q4"/>
    <mergeCell ref="I3:T3"/>
    <mergeCell ref="C3:C7"/>
  </mergeCells>
  <printOptions/>
  <pageMargins left="0.4330708661417323" right="0.1968503937007874" top="0.1968503937007874" bottom="0" header="0.1968503937007874" footer="0.1968503937007874"/>
  <pageSetup horizontalDpi="600" verticalDpi="600" orientation="landscape" paperSize="9" scale="90" r:id="rId2"/>
  <drawing r:id="rId1"/>
</worksheet>
</file>

<file path=xl/worksheets/sheet9.xml><?xml version="1.0" encoding="utf-8"?>
<worksheet xmlns="http://schemas.openxmlformats.org/spreadsheetml/2006/main" xmlns:r="http://schemas.openxmlformats.org/officeDocument/2006/relationships">
  <sheetPr>
    <tabColor rgb="FFFF0000"/>
  </sheetPr>
  <dimension ref="A1:W125"/>
  <sheetViews>
    <sheetView showZeros="0" tabSelected="1" view="pageBreakPreview" zoomScaleSheetLayoutView="100" zoomScalePageLayoutView="0" workbookViewId="0" topLeftCell="A1">
      <selection activeCell="C9" sqref="C9:U120"/>
    </sheetView>
  </sheetViews>
  <sheetFormatPr defaultColWidth="9.00390625" defaultRowHeight="15.75"/>
  <cols>
    <col min="1" max="1" width="4.125" style="4" customWidth="1"/>
    <col min="2" max="2" width="24.00390625" style="4" customWidth="1"/>
    <col min="3" max="3" width="6.625" style="4" customWidth="1"/>
    <col min="4" max="4" width="7.25390625" style="4" customWidth="1"/>
    <col min="5" max="5" width="8.375" style="4" customWidth="1"/>
    <col min="6" max="6" width="6.75390625" style="4" customWidth="1"/>
    <col min="7" max="7" width="6.50390625" style="4" customWidth="1"/>
    <col min="8" max="8" width="5.375" style="4" customWidth="1"/>
    <col min="9" max="9" width="8.375" style="4" customWidth="1"/>
    <col min="10" max="10" width="6.75390625" style="4" customWidth="1"/>
    <col min="11" max="11" width="6.625" style="4" customWidth="1"/>
    <col min="12" max="13" width="7.125" style="4" customWidth="1"/>
    <col min="14" max="14" width="7.375" style="8" customWidth="1"/>
    <col min="15" max="15" width="6.50390625" style="8" customWidth="1"/>
    <col min="16" max="16" width="5.625" style="8" customWidth="1"/>
    <col min="17" max="18" width="7.00390625" style="8" customWidth="1"/>
    <col min="19" max="19" width="5.75390625" style="8" customWidth="1"/>
    <col min="20" max="20" width="7.25390625" style="8" customWidth="1"/>
    <col min="21" max="21" width="7.375" style="8" customWidth="1"/>
    <col min="22" max="16384" width="9.00390625" style="4" customWidth="1"/>
  </cols>
  <sheetData>
    <row r="1" spans="1:21" ht="65.25" customHeight="1">
      <c r="A1" s="466" t="s">
        <v>327</v>
      </c>
      <c r="B1" s="466"/>
      <c r="C1" s="466"/>
      <c r="D1" s="466"/>
      <c r="E1" s="420" t="s">
        <v>413</v>
      </c>
      <c r="F1" s="420"/>
      <c r="G1" s="420"/>
      <c r="H1" s="420"/>
      <c r="I1" s="420"/>
      <c r="J1" s="420"/>
      <c r="K1" s="420"/>
      <c r="L1" s="420"/>
      <c r="M1" s="420"/>
      <c r="N1" s="420"/>
      <c r="O1" s="420"/>
      <c r="P1" s="463" t="str">
        <f>TT!C2</f>
        <v>Đơn vị  báo cáo: 
Đơn vị nhận báo cáo: </v>
      </c>
      <c r="Q1" s="463"/>
      <c r="R1" s="463"/>
      <c r="S1" s="463"/>
      <c r="T1" s="463"/>
      <c r="U1" s="463"/>
    </row>
    <row r="2" spans="1:22" ht="17.25" customHeight="1">
      <c r="A2" s="25"/>
      <c r="B2" s="27"/>
      <c r="C2" s="27"/>
      <c r="D2" s="27"/>
      <c r="E2" s="6"/>
      <c r="F2" s="6"/>
      <c r="G2" s="6"/>
      <c r="H2" s="6"/>
      <c r="I2" s="37"/>
      <c r="J2" s="38" t="e">
        <f>COUNTBLANK(#REF!)</f>
        <v>#REF!</v>
      </c>
      <c r="K2" s="39">
        <f>COUNTA(#REF!)</f>
        <v>1</v>
      </c>
      <c r="L2" s="39" t="e">
        <f>J2+K2</f>
        <v>#REF!</v>
      </c>
      <c r="M2" s="39"/>
      <c r="N2" s="26"/>
      <c r="O2" s="26"/>
      <c r="P2" s="467" t="s">
        <v>164</v>
      </c>
      <c r="Q2" s="467"/>
      <c r="R2" s="467"/>
      <c r="S2" s="467"/>
      <c r="T2" s="467"/>
      <c r="U2" s="467"/>
      <c r="V2" s="36"/>
    </row>
    <row r="3" spans="1:21" s="11" customFormat="1" ht="15.75" customHeight="1">
      <c r="A3" s="554" t="s">
        <v>136</v>
      </c>
      <c r="B3" s="554" t="s">
        <v>157</v>
      </c>
      <c r="C3" s="557" t="s">
        <v>163</v>
      </c>
      <c r="D3" s="465" t="s">
        <v>134</v>
      </c>
      <c r="E3" s="465" t="s">
        <v>4</v>
      </c>
      <c r="F3" s="465"/>
      <c r="G3" s="553" t="s">
        <v>36</v>
      </c>
      <c r="H3" s="552" t="s">
        <v>165</v>
      </c>
      <c r="I3" s="553" t="s">
        <v>37</v>
      </c>
      <c r="J3" s="476" t="s">
        <v>4</v>
      </c>
      <c r="K3" s="477"/>
      <c r="L3" s="477"/>
      <c r="M3" s="477"/>
      <c r="N3" s="477"/>
      <c r="O3" s="477"/>
      <c r="P3" s="477"/>
      <c r="Q3" s="477"/>
      <c r="R3" s="477"/>
      <c r="S3" s="477"/>
      <c r="T3" s="558" t="s">
        <v>103</v>
      </c>
      <c r="U3" s="474" t="s">
        <v>160</v>
      </c>
    </row>
    <row r="4" spans="1:21" s="12" customFormat="1" ht="15.75" customHeight="1">
      <c r="A4" s="555"/>
      <c r="B4" s="555"/>
      <c r="C4" s="557"/>
      <c r="D4" s="465"/>
      <c r="E4" s="465" t="s">
        <v>137</v>
      </c>
      <c r="F4" s="465" t="s">
        <v>62</v>
      </c>
      <c r="G4" s="553"/>
      <c r="H4" s="552"/>
      <c r="I4" s="553"/>
      <c r="J4" s="553" t="s">
        <v>61</v>
      </c>
      <c r="K4" s="465" t="s">
        <v>4</v>
      </c>
      <c r="L4" s="465"/>
      <c r="M4" s="465"/>
      <c r="N4" s="465"/>
      <c r="O4" s="465"/>
      <c r="P4" s="465"/>
      <c r="Q4" s="552" t="s">
        <v>139</v>
      </c>
      <c r="R4" s="553" t="s">
        <v>148</v>
      </c>
      <c r="S4" s="551" t="s">
        <v>81</v>
      </c>
      <c r="T4" s="559"/>
      <c r="U4" s="475"/>
    </row>
    <row r="5" spans="1:21" s="11" customFormat="1" ht="15.75" customHeight="1">
      <c r="A5" s="555"/>
      <c r="B5" s="555"/>
      <c r="C5" s="557"/>
      <c r="D5" s="465"/>
      <c r="E5" s="465"/>
      <c r="F5" s="465"/>
      <c r="G5" s="553"/>
      <c r="H5" s="552"/>
      <c r="I5" s="553"/>
      <c r="J5" s="553"/>
      <c r="K5" s="553" t="s">
        <v>96</v>
      </c>
      <c r="L5" s="465" t="s">
        <v>4</v>
      </c>
      <c r="M5" s="465"/>
      <c r="N5" s="553" t="s">
        <v>42</v>
      </c>
      <c r="O5" s="553" t="s">
        <v>147</v>
      </c>
      <c r="P5" s="553" t="s">
        <v>46</v>
      </c>
      <c r="Q5" s="552"/>
      <c r="R5" s="553"/>
      <c r="S5" s="551"/>
      <c r="T5" s="559"/>
      <c r="U5" s="475"/>
    </row>
    <row r="6" spans="1:21" s="11" customFormat="1" ht="15.75" customHeight="1">
      <c r="A6" s="555"/>
      <c r="B6" s="555"/>
      <c r="C6" s="557"/>
      <c r="D6" s="465"/>
      <c r="E6" s="465"/>
      <c r="F6" s="465"/>
      <c r="G6" s="553"/>
      <c r="H6" s="552"/>
      <c r="I6" s="553"/>
      <c r="J6" s="553"/>
      <c r="K6" s="553"/>
      <c r="L6" s="465"/>
      <c r="M6" s="465"/>
      <c r="N6" s="553"/>
      <c r="O6" s="553"/>
      <c r="P6" s="553"/>
      <c r="Q6" s="552"/>
      <c r="R6" s="553"/>
      <c r="S6" s="551"/>
      <c r="T6" s="559"/>
      <c r="U6" s="475"/>
    </row>
    <row r="7" spans="1:23" s="11" customFormat="1" ht="44.25" customHeight="1">
      <c r="A7" s="556"/>
      <c r="B7" s="556"/>
      <c r="C7" s="557"/>
      <c r="D7" s="465"/>
      <c r="E7" s="465"/>
      <c r="F7" s="465"/>
      <c r="G7" s="553"/>
      <c r="H7" s="552"/>
      <c r="I7" s="553"/>
      <c r="J7" s="553"/>
      <c r="K7" s="553"/>
      <c r="L7" s="60" t="s">
        <v>39</v>
      </c>
      <c r="M7" s="60" t="s">
        <v>138</v>
      </c>
      <c r="N7" s="553"/>
      <c r="O7" s="553"/>
      <c r="P7" s="553"/>
      <c r="Q7" s="552"/>
      <c r="R7" s="553"/>
      <c r="S7" s="551"/>
      <c r="T7" s="560"/>
      <c r="U7" s="475"/>
      <c r="W7" s="45"/>
    </row>
    <row r="8" spans="1:21" ht="14.25" customHeight="1">
      <c r="A8" s="549" t="s">
        <v>3</v>
      </c>
      <c r="B8" s="550"/>
      <c r="C8" s="215" t="s">
        <v>13</v>
      </c>
      <c r="D8" s="215" t="s">
        <v>14</v>
      </c>
      <c r="E8" s="215" t="s">
        <v>19</v>
      </c>
      <c r="F8" s="215" t="s">
        <v>22</v>
      </c>
      <c r="G8" s="215" t="s">
        <v>23</v>
      </c>
      <c r="H8" s="215" t="s">
        <v>24</v>
      </c>
      <c r="I8" s="215" t="s">
        <v>25</v>
      </c>
      <c r="J8" s="215" t="s">
        <v>26</v>
      </c>
      <c r="K8" s="215" t="s">
        <v>27</v>
      </c>
      <c r="L8" s="215" t="s">
        <v>29</v>
      </c>
      <c r="M8" s="215" t="s">
        <v>30</v>
      </c>
      <c r="N8" s="215" t="s">
        <v>104</v>
      </c>
      <c r="O8" s="215" t="s">
        <v>101</v>
      </c>
      <c r="P8" s="215" t="s">
        <v>105</v>
      </c>
      <c r="Q8" s="215" t="s">
        <v>106</v>
      </c>
      <c r="R8" s="215" t="s">
        <v>107</v>
      </c>
      <c r="S8" s="215" t="s">
        <v>118</v>
      </c>
      <c r="T8" s="215" t="s">
        <v>131</v>
      </c>
      <c r="U8" s="215" t="s">
        <v>133</v>
      </c>
    </row>
    <row r="9" spans="1:22" s="185" customFormat="1" ht="15">
      <c r="A9" s="367"/>
      <c r="B9" s="368" t="s">
        <v>12</v>
      </c>
      <c r="C9" s="369">
        <v>3206</v>
      </c>
      <c r="D9" s="370">
        <v>3911</v>
      </c>
      <c r="E9" s="369">
        <v>799</v>
      </c>
      <c r="F9" s="369">
        <v>3112</v>
      </c>
      <c r="G9" s="369">
        <v>31</v>
      </c>
      <c r="H9" s="369">
        <v>1</v>
      </c>
      <c r="I9" s="371">
        <v>3879</v>
      </c>
      <c r="J9" s="370">
        <v>3423</v>
      </c>
      <c r="K9" s="370">
        <v>2945</v>
      </c>
      <c r="L9" s="369">
        <v>2909</v>
      </c>
      <c r="M9" s="369">
        <v>36</v>
      </c>
      <c r="N9" s="369">
        <v>475</v>
      </c>
      <c r="O9" s="369">
        <v>3</v>
      </c>
      <c r="P9" s="369">
        <v>0</v>
      </c>
      <c r="Q9" s="369">
        <v>436</v>
      </c>
      <c r="R9" s="369">
        <v>17</v>
      </c>
      <c r="S9" s="369">
        <v>3</v>
      </c>
      <c r="T9" s="370">
        <v>934</v>
      </c>
      <c r="U9" s="372">
        <v>0.8603564125036518</v>
      </c>
      <c r="V9" s="185" t="s">
        <v>2</v>
      </c>
    </row>
    <row r="10" spans="1:21" s="185" customFormat="1" ht="15">
      <c r="A10" s="373" t="s">
        <v>0</v>
      </c>
      <c r="B10" s="373" t="s">
        <v>350</v>
      </c>
      <c r="C10" s="374">
        <v>180</v>
      </c>
      <c r="D10" s="374">
        <v>295</v>
      </c>
      <c r="E10" s="374">
        <v>63</v>
      </c>
      <c r="F10" s="374">
        <v>232</v>
      </c>
      <c r="G10" s="374">
        <v>1</v>
      </c>
      <c r="H10" s="374">
        <v>0</v>
      </c>
      <c r="I10" s="374">
        <v>294</v>
      </c>
      <c r="J10" s="374">
        <v>269</v>
      </c>
      <c r="K10" s="374">
        <v>232</v>
      </c>
      <c r="L10" s="374">
        <v>230</v>
      </c>
      <c r="M10" s="374">
        <v>2</v>
      </c>
      <c r="N10" s="374">
        <v>37</v>
      </c>
      <c r="O10" s="374">
        <v>0</v>
      </c>
      <c r="P10" s="374">
        <v>0</v>
      </c>
      <c r="Q10" s="374">
        <v>24</v>
      </c>
      <c r="R10" s="374">
        <v>1</v>
      </c>
      <c r="S10" s="374">
        <v>0</v>
      </c>
      <c r="T10" s="374">
        <v>62</v>
      </c>
      <c r="U10" s="375">
        <v>0.862453531598513</v>
      </c>
    </row>
    <row r="11" spans="1:23" s="185" customFormat="1" ht="15">
      <c r="A11" s="376" t="s">
        <v>13</v>
      </c>
      <c r="B11" s="376" t="s">
        <v>361</v>
      </c>
      <c r="C11" s="377">
        <v>6</v>
      </c>
      <c r="D11" s="370">
        <v>6</v>
      </c>
      <c r="E11" s="377">
        <v>0</v>
      </c>
      <c r="F11" s="377">
        <v>6</v>
      </c>
      <c r="G11" s="377">
        <v>0</v>
      </c>
      <c r="H11" s="377">
        <v>0</v>
      </c>
      <c r="I11" s="371">
        <v>6</v>
      </c>
      <c r="J11" s="370">
        <v>6</v>
      </c>
      <c r="K11" s="370">
        <v>6</v>
      </c>
      <c r="L11" s="377">
        <v>6</v>
      </c>
      <c r="M11" s="377">
        <v>0</v>
      </c>
      <c r="N11" s="377">
        <v>0</v>
      </c>
      <c r="O11" s="377">
        <v>0</v>
      </c>
      <c r="P11" s="377">
        <v>0</v>
      </c>
      <c r="Q11" s="377">
        <v>0</v>
      </c>
      <c r="R11" s="377">
        <v>0</v>
      </c>
      <c r="S11" s="377">
        <v>0</v>
      </c>
      <c r="T11" s="370">
        <v>0</v>
      </c>
      <c r="U11" s="372">
        <v>1</v>
      </c>
      <c r="V11" s="199" t="s">
        <v>2</v>
      </c>
      <c r="W11" s="185" t="s">
        <v>2</v>
      </c>
    </row>
    <row r="12" spans="1:21" s="185" customFormat="1" ht="15">
      <c r="A12" s="376" t="s">
        <v>14</v>
      </c>
      <c r="B12" s="376" t="s">
        <v>362</v>
      </c>
      <c r="C12" s="377">
        <v>4</v>
      </c>
      <c r="D12" s="370">
        <v>5</v>
      </c>
      <c r="E12" s="377">
        <v>1</v>
      </c>
      <c r="F12" s="377">
        <v>4</v>
      </c>
      <c r="G12" s="377">
        <v>0</v>
      </c>
      <c r="H12" s="377">
        <v>0</v>
      </c>
      <c r="I12" s="371">
        <v>5</v>
      </c>
      <c r="J12" s="370">
        <v>5</v>
      </c>
      <c r="K12" s="370">
        <v>5</v>
      </c>
      <c r="L12" s="377">
        <v>5</v>
      </c>
      <c r="M12" s="377">
        <v>0</v>
      </c>
      <c r="N12" s="377">
        <v>0</v>
      </c>
      <c r="O12" s="377">
        <v>0</v>
      </c>
      <c r="P12" s="377">
        <v>0</v>
      </c>
      <c r="Q12" s="377">
        <v>0</v>
      </c>
      <c r="R12" s="377">
        <v>0</v>
      </c>
      <c r="S12" s="377">
        <v>0</v>
      </c>
      <c r="T12" s="370">
        <v>0</v>
      </c>
      <c r="U12" s="372">
        <v>1</v>
      </c>
    </row>
    <row r="13" spans="1:21" s="185" customFormat="1" ht="15">
      <c r="A13" s="376" t="s">
        <v>19</v>
      </c>
      <c r="B13" s="376" t="s">
        <v>336</v>
      </c>
      <c r="C13" s="377">
        <v>4</v>
      </c>
      <c r="D13" s="370">
        <v>7</v>
      </c>
      <c r="E13" s="377">
        <v>0</v>
      </c>
      <c r="F13" s="377">
        <v>7</v>
      </c>
      <c r="G13" s="377">
        <v>0</v>
      </c>
      <c r="H13" s="377">
        <v>0</v>
      </c>
      <c r="I13" s="371">
        <v>7</v>
      </c>
      <c r="J13" s="370">
        <v>7</v>
      </c>
      <c r="K13" s="370">
        <v>7</v>
      </c>
      <c r="L13" s="377">
        <v>7</v>
      </c>
      <c r="M13" s="377">
        <v>0</v>
      </c>
      <c r="N13" s="377">
        <v>0</v>
      </c>
      <c r="O13" s="377">
        <v>0</v>
      </c>
      <c r="P13" s="377">
        <v>0</v>
      </c>
      <c r="Q13" s="377">
        <v>0</v>
      </c>
      <c r="R13" s="377">
        <v>0</v>
      </c>
      <c r="S13" s="377">
        <v>0</v>
      </c>
      <c r="T13" s="370">
        <v>0</v>
      </c>
      <c r="U13" s="372">
        <v>1</v>
      </c>
    </row>
    <row r="14" spans="1:21" s="185" customFormat="1" ht="15">
      <c r="A14" s="376" t="s">
        <v>22</v>
      </c>
      <c r="B14" s="376" t="s">
        <v>363</v>
      </c>
      <c r="C14" s="377">
        <v>34</v>
      </c>
      <c r="D14" s="370">
        <v>42</v>
      </c>
      <c r="E14" s="377">
        <v>13</v>
      </c>
      <c r="F14" s="377">
        <v>29</v>
      </c>
      <c r="G14" s="377">
        <v>0</v>
      </c>
      <c r="H14" s="377">
        <v>0</v>
      </c>
      <c r="I14" s="371">
        <v>42</v>
      </c>
      <c r="J14" s="370">
        <v>40</v>
      </c>
      <c r="K14" s="370">
        <v>34</v>
      </c>
      <c r="L14" s="377">
        <v>32</v>
      </c>
      <c r="M14" s="377">
        <v>2</v>
      </c>
      <c r="N14" s="377">
        <v>6</v>
      </c>
      <c r="O14" s="377">
        <v>0</v>
      </c>
      <c r="P14" s="377">
        <v>0</v>
      </c>
      <c r="Q14" s="377">
        <v>2</v>
      </c>
      <c r="R14" s="377">
        <v>0</v>
      </c>
      <c r="S14" s="377">
        <v>0</v>
      </c>
      <c r="T14" s="370">
        <v>8</v>
      </c>
      <c r="U14" s="372">
        <v>0.85</v>
      </c>
    </row>
    <row r="15" spans="1:21" s="185" customFormat="1" ht="15">
      <c r="A15" s="376" t="s">
        <v>23</v>
      </c>
      <c r="B15" s="376" t="s">
        <v>406</v>
      </c>
      <c r="C15" s="377">
        <v>6</v>
      </c>
      <c r="D15" s="370">
        <v>7</v>
      </c>
      <c r="E15" s="377">
        <v>0</v>
      </c>
      <c r="F15" s="377">
        <v>7</v>
      </c>
      <c r="G15" s="377">
        <v>1</v>
      </c>
      <c r="H15" s="377">
        <v>0</v>
      </c>
      <c r="I15" s="371">
        <v>6</v>
      </c>
      <c r="J15" s="370">
        <v>6</v>
      </c>
      <c r="K15" s="370">
        <v>6</v>
      </c>
      <c r="L15" s="377">
        <v>6</v>
      </c>
      <c r="M15" s="377">
        <v>0</v>
      </c>
      <c r="N15" s="377">
        <v>0</v>
      </c>
      <c r="O15" s="377">
        <v>0</v>
      </c>
      <c r="P15" s="377">
        <v>0</v>
      </c>
      <c r="Q15" s="377">
        <v>0</v>
      </c>
      <c r="R15" s="377">
        <v>0</v>
      </c>
      <c r="S15" s="377">
        <v>0</v>
      </c>
      <c r="T15" s="370">
        <v>0</v>
      </c>
      <c r="U15" s="372">
        <v>1</v>
      </c>
    </row>
    <row r="16" spans="1:23" s="185" customFormat="1" ht="15">
      <c r="A16" s="376" t="s">
        <v>24</v>
      </c>
      <c r="B16" s="376" t="s">
        <v>365</v>
      </c>
      <c r="C16" s="377">
        <v>2</v>
      </c>
      <c r="D16" s="370">
        <v>4</v>
      </c>
      <c r="E16" s="377">
        <v>0</v>
      </c>
      <c r="F16" s="377">
        <v>4</v>
      </c>
      <c r="G16" s="377">
        <v>0</v>
      </c>
      <c r="H16" s="377">
        <v>0</v>
      </c>
      <c r="I16" s="371">
        <v>4</v>
      </c>
      <c r="J16" s="370">
        <v>4</v>
      </c>
      <c r="K16" s="370">
        <v>4</v>
      </c>
      <c r="L16" s="377">
        <v>4</v>
      </c>
      <c r="M16" s="377">
        <v>0</v>
      </c>
      <c r="N16" s="377">
        <v>0</v>
      </c>
      <c r="O16" s="377">
        <v>0</v>
      </c>
      <c r="P16" s="377">
        <v>0</v>
      </c>
      <c r="Q16" s="377">
        <v>0</v>
      </c>
      <c r="R16" s="377">
        <v>0</v>
      </c>
      <c r="S16" s="377">
        <v>0</v>
      </c>
      <c r="T16" s="370">
        <v>0</v>
      </c>
      <c r="U16" s="372">
        <v>1</v>
      </c>
      <c r="V16" s="185" t="s">
        <v>2</v>
      </c>
      <c r="W16" s="200"/>
    </row>
    <row r="17" spans="1:21" s="185" customFormat="1" ht="15">
      <c r="A17" s="376" t="s">
        <v>25</v>
      </c>
      <c r="B17" s="376" t="s">
        <v>407</v>
      </c>
      <c r="C17" s="377">
        <v>64</v>
      </c>
      <c r="D17" s="370">
        <v>111</v>
      </c>
      <c r="E17" s="377">
        <v>22</v>
      </c>
      <c r="F17" s="377">
        <v>89</v>
      </c>
      <c r="G17" s="377">
        <v>0</v>
      </c>
      <c r="H17" s="377">
        <v>0</v>
      </c>
      <c r="I17" s="371">
        <v>111</v>
      </c>
      <c r="J17" s="370">
        <v>95</v>
      </c>
      <c r="K17" s="370">
        <v>81</v>
      </c>
      <c r="L17" s="377">
        <v>81</v>
      </c>
      <c r="M17" s="377">
        <v>0</v>
      </c>
      <c r="N17" s="377">
        <v>14</v>
      </c>
      <c r="O17" s="377">
        <v>0</v>
      </c>
      <c r="P17" s="377">
        <v>0</v>
      </c>
      <c r="Q17" s="377">
        <v>15</v>
      </c>
      <c r="R17" s="377">
        <v>1</v>
      </c>
      <c r="S17" s="377">
        <v>0</v>
      </c>
      <c r="T17" s="370">
        <v>30</v>
      </c>
      <c r="U17" s="372">
        <v>0.8526315789473684</v>
      </c>
    </row>
    <row r="18" spans="1:21" s="185" customFormat="1" ht="15">
      <c r="A18" s="376" t="s">
        <v>26</v>
      </c>
      <c r="B18" s="376" t="s">
        <v>369</v>
      </c>
      <c r="C18" s="377">
        <v>60</v>
      </c>
      <c r="D18" s="370">
        <v>113</v>
      </c>
      <c r="E18" s="377">
        <v>27</v>
      </c>
      <c r="F18" s="377">
        <v>86</v>
      </c>
      <c r="G18" s="377">
        <v>0</v>
      </c>
      <c r="H18" s="377">
        <v>0</v>
      </c>
      <c r="I18" s="371">
        <v>113</v>
      </c>
      <c r="J18" s="370">
        <v>106</v>
      </c>
      <c r="K18" s="370">
        <v>89</v>
      </c>
      <c r="L18" s="377">
        <v>89</v>
      </c>
      <c r="M18" s="377">
        <v>0</v>
      </c>
      <c r="N18" s="377">
        <v>17</v>
      </c>
      <c r="O18" s="377">
        <v>0</v>
      </c>
      <c r="P18" s="377">
        <v>0</v>
      </c>
      <c r="Q18" s="377">
        <v>7</v>
      </c>
      <c r="R18" s="377">
        <v>0</v>
      </c>
      <c r="S18" s="377">
        <v>0</v>
      </c>
      <c r="T18" s="370">
        <v>24</v>
      </c>
      <c r="U18" s="372">
        <v>0.839622641509434</v>
      </c>
    </row>
    <row r="19" spans="1:21" s="185" customFormat="1" ht="15" hidden="1">
      <c r="A19" s="376" t="s">
        <v>27</v>
      </c>
      <c r="B19" s="376" t="s">
        <v>369</v>
      </c>
      <c r="C19" s="377">
        <v>0</v>
      </c>
      <c r="D19" s="370">
        <v>0</v>
      </c>
      <c r="E19" s="377">
        <v>0</v>
      </c>
      <c r="F19" s="377">
        <v>0</v>
      </c>
      <c r="G19" s="377">
        <v>0</v>
      </c>
      <c r="H19" s="377">
        <v>0</v>
      </c>
      <c r="I19" s="371">
        <v>0</v>
      </c>
      <c r="J19" s="370">
        <v>0</v>
      </c>
      <c r="K19" s="370">
        <v>0</v>
      </c>
      <c r="L19" s="377">
        <v>0</v>
      </c>
      <c r="M19" s="377">
        <v>0</v>
      </c>
      <c r="N19" s="377">
        <v>0</v>
      </c>
      <c r="O19" s="377">
        <v>0</v>
      </c>
      <c r="P19" s="377">
        <v>0</v>
      </c>
      <c r="Q19" s="377">
        <v>0</v>
      </c>
      <c r="R19" s="377">
        <v>0</v>
      </c>
      <c r="S19" s="377">
        <v>0</v>
      </c>
      <c r="T19" s="370">
        <v>0</v>
      </c>
      <c r="U19" s="372" t="s">
        <v>349</v>
      </c>
    </row>
    <row r="20" spans="1:21" s="185" customFormat="1" ht="15" hidden="1">
      <c r="A20" s="376" t="s">
        <v>29</v>
      </c>
      <c r="B20" s="376" t="s">
        <v>6</v>
      </c>
      <c r="C20" s="377">
        <v>0</v>
      </c>
      <c r="D20" s="370">
        <v>0</v>
      </c>
      <c r="E20" s="377">
        <v>0</v>
      </c>
      <c r="F20" s="377">
        <v>0</v>
      </c>
      <c r="G20" s="377">
        <v>0</v>
      </c>
      <c r="H20" s="377">
        <v>0</v>
      </c>
      <c r="I20" s="371">
        <v>0</v>
      </c>
      <c r="J20" s="370">
        <v>0</v>
      </c>
      <c r="K20" s="370">
        <v>0</v>
      </c>
      <c r="L20" s="377">
        <v>0</v>
      </c>
      <c r="M20" s="377">
        <v>0</v>
      </c>
      <c r="N20" s="377">
        <v>0</v>
      </c>
      <c r="O20" s="377">
        <v>0</v>
      </c>
      <c r="P20" s="377">
        <v>0</v>
      </c>
      <c r="Q20" s="377">
        <v>0</v>
      </c>
      <c r="R20" s="377">
        <v>0</v>
      </c>
      <c r="S20" s="377">
        <v>0</v>
      </c>
      <c r="T20" s="370">
        <v>0</v>
      </c>
      <c r="U20" s="372" t="s">
        <v>349</v>
      </c>
    </row>
    <row r="21" spans="1:21" s="185" customFormat="1" ht="15">
      <c r="A21" s="373" t="s">
        <v>1</v>
      </c>
      <c r="B21" s="373" t="s">
        <v>351</v>
      </c>
      <c r="C21" s="374">
        <v>3026</v>
      </c>
      <c r="D21" s="374">
        <v>3616</v>
      </c>
      <c r="E21" s="374">
        <v>736</v>
      </c>
      <c r="F21" s="374">
        <v>2880</v>
      </c>
      <c r="G21" s="374">
        <v>30</v>
      </c>
      <c r="H21" s="374">
        <v>1</v>
      </c>
      <c r="I21" s="374">
        <v>3585</v>
      </c>
      <c r="J21" s="374">
        <v>3154</v>
      </c>
      <c r="K21" s="374">
        <v>2713</v>
      </c>
      <c r="L21" s="374">
        <v>2679</v>
      </c>
      <c r="M21" s="374">
        <v>34</v>
      </c>
      <c r="N21" s="374">
        <v>438</v>
      </c>
      <c r="O21" s="374">
        <v>3</v>
      </c>
      <c r="P21" s="374">
        <v>0</v>
      </c>
      <c r="Q21" s="374">
        <v>412</v>
      </c>
      <c r="R21" s="374">
        <v>16</v>
      </c>
      <c r="S21" s="374">
        <v>3</v>
      </c>
      <c r="T21" s="374">
        <v>872</v>
      </c>
      <c r="U21" s="375">
        <v>0.8601775523145212</v>
      </c>
    </row>
    <row r="22" spans="1:21" s="185" customFormat="1" ht="15">
      <c r="A22" s="378" t="s">
        <v>13</v>
      </c>
      <c r="B22" s="378" t="s">
        <v>352</v>
      </c>
      <c r="C22" s="379">
        <v>936</v>
      </c>
      <c r="D22" s="379">
        <v>1180</v>
      </c>
      <c r="E22" s="379">
        <v>303</v>
      </c>
      <c r="F22" s="379">
        <v>877</v>
      </c>
      <c r="G22" s="379">
        <v>10</v>
      </c>
      <c r="H22" s="379">
        <v>0</v>
      </c>
      <c r="I22" s="379">
        <v>1170</v>
      </c>
      <c r="J22" s="379">
        <v>949</v>
      </c>
      <c r="K22" s="379">
        <v>794</v>
      </c>
      <c r="L22" s="379">
        <v>774</v>
      </c>
      <c r="M22" s="379">
        <v>20</v>
      </c>
      <c r="N22" s="379">
        <v>153</v>
      </c>
      <c r="O22" s="379">
        <v>2</v>
      </c>
      <c r="P22" s="379">
        <v>0</v>
      </c>
      <c r="Q22" s="379">
        <v>213</v>
      </c>
      <c r="R22" s="379">
        <v>8</v>
      </c>
      <c r="S22" s="379">
        <v>0</v>
      </c>
      <c r="T22" s="379">
        <v>376</v>
      </c>
      <c r="U22" s="380">
        <v>0.8366701791359326</v>
      </c>
    </row>
    <row r="23" spans="1:21" s="338" customFormat="1" ht="15">
      <c r="A23" s="376" t="s">
        <v>13</v>
      </c>
      <c r="B23" s="376" t="s">
        <v>366</v>
      </c>
      <c r="C23" s="377">
        <v>3</v>
      </c>
      <c r="D23" s="370">
        <v>5</v>
      </c>
      <c r="E23" s="377">
        <v>0</v>
      </c>
      <c r="F23" s="377">
        <v>5</v>
      </c>
      <c r="G23" s="377">
        <v>0</v>
      </c>
      <c r="H23" s="377">
        <v>0</v>
      </c>
      <c r="I23" s="371">
        <v>5</v>
      </c>
      <c r="J23" s="370">
        <v>5</v>
      </c>
      <c r="K23" s="370">
        <v>5</v>
      </c>
      <c r="L23" s="377">
        <v>5</v>
      </c>
      <c r="M23" s="377">
        <v>0</v>
      </c>
      <c r="N23" s="377">
        <v>0</v>
      </c>
      <c r="O23" s="377">
        <v>0</v>
      </c>
      <c r="P23" s="377">
        <v>0</v>
      </c>
      <c r="Q23" s="377">
        <v>0</v>
      </c>
      <c r="R23" s="377">
        <v>0</v>
      </c>
      <c r="S23" s="377">
        <v>0</v>
      </c>
      <c r="T23" s="370">
        <v>0</v>
      </c>
      <c r="U23" s="372">
        <v>1</v>
      </c>
    </row>
    <row r="24" spans="1:21" ht="15">
      <c r="A24" s="376" t="s">
        <v>14</v>
      </c>
      <c r="B24" s="376" t="s">
        <v>367</v>
      </c>
      <c r="C24" s="377">
        <v>176</v>
      </c>
      <c r="D24" s="370">
        <v>227</v>
      </c>
      <c r="E24" s="377">
        <v>58</v>
      </c>
      <c r="F24" s="377">
        <v>169</v>
      </c>
      <c r="G24" s="377">
        <v>1</v>
      </c>
      <c r="H24" s="377">
        <v>0</v>
      </c>
      <c r="I24" s="371">
        <v>226</v>
      </c>
      <c r="J24" s="370">
        <v>167</v>
      </c>
      <c r="K24" s="370">
        <v>143</v>
      </c>
      <c r="L24" s="377">
        <v>136</v>
      </c>
      <c r="M24" s="377">
        <v>7</v>
      </c>
      <c r="N24" s="377">
        <v>24</v>
      </c>
      <c r="O24" s="377">
        <v>0</v>
      </c>
      <c r="P24" s="377">
        <v>0</v>
      </c>
      <c r="Q24" s="377">
        <v>57</v>
      </c>
      <c r="R24" s="377">
        <v>2</v>
      </c>
      <c r="S24" s="377">
        <v>0</v>
      </c>
      <c r="T24" s="370">
        <v>83</v>
      </c>
      <c r="U24" s="372">
        <v>0.8562874251497006</v>
      </c>
    </row>
    <row r="25" spans="1:21" ht="15">
      <c r="A25" s="376" t="s">
        <v>19</v>
      </c>
      <c r="B25" s="376" t="s">
        <v>368</v>
      </c>
      <c r="C25" s="377">
        <v>170</v>
      </c>
      <c r="D25" s="370">
        <v>206</v>
      </c>
      <c r="E25" s="377">
        <v>50</v>
      </c>
      <c r="F25" s="377">
        <v>156</v>
      </c>
      <c r="G25" s="377">
        <v>1</v>
      </c>
      <c r="H25" s="377">
        <v>0</v>
      </c>
      <c r="I25" s="371">
        <v>205</v>
      </c>
      <c r="J25" s="370">
        <v>161</v>
      </c>
      <c r="K25" s="370">
        <v>138</v>
      </c>
      <c r="L25" s="377">
        <v>137</v>
      </c>
      <c r="M25" s="377">
        <v>1</v>
      </c>
      <c r="N25" s="377">
        <v>22</v>
      </c>
      <c r="O25" s="377">
        <v>1</v>
      </c>
      <c r="P25" s="377">
        <v>0</v>
      </c>
      <c r="Q25" s="377">
        <v>41</v>
      </c>
      <c r="R25" s="377">
        <v>3</v>
      </c>
      <c r="S25" s="377">
        <v>0</v>
      </c>
      <c r="T25" s="370">
        <v>67</v>
      </c>
      <c r="U25" s="372">
        <v>0.8571428571428571</v>
      </c>
    </row>
    <row r="26" spans="1:21" ht="15">
      <c r="A26" s="376" t="s">
        <v>22</v>
      </c>
      <c r="B26" s="376" t="s">
        <v>397</v>
      </c>
      <c r="C26" s="377">
        <v>190</v>
      </c>
      <c r="D26" s="370">
        <v>233</v>
      </c>
      <c r="E26" s="377">
        <v>69</v>
      </c>
      <c r="F26" s="377">
        <v>164</v>
      </c>
      <c r="G26" s="377">
        <v>2</v>
      </c>
      <c r="H26" s="377">
        <v>0</v>
      </c>
      <c r="I26" s="371">
        <v>231</v>
      </c>
      <c r="J26" s="370">
        <v>193</v>
      </c>
      <c r="K26" s="370">
        <v>167</v>
      </c>
      <c r="L26" s="377">
        <v>160</v>
      </c>
      <c r="M26" s="377">
        <v>7</v>
      </c>
      <c r="N26" s="377">
        <v>26</v>
      </c>
      <c r="O26" s="377">
        <v>0</v>
      </c>
      <c r="P26" s="377">
        <v>0</v>
      </c>
      <c r="Q26" s="377">
        <v>37</v>
      </c>
      <c r="R26" s="377">
        <v>1</v>
      </c>
      <c r="S26" s="377">
        <v>0</v>
      </c>
      <c r="T26" s="370">
        <v>64</v>
      </c>
      <c r="U26" s="372">
        <v>0.8652849740932642</v>
      </c>
    </row>
    <row r="27" spans="1:21" ht="15">
      <c r="A27" s="376" t="s">
        <v>23</v>
      </c>
      <c r="B27" s="376" t="s">
        <v>371</v>
      </c>
      <c r="C27" s="377">
        <v>200</v>
      </c>
      <c r="D27" s="370">
        <v>245</v>
      </c>
      <c r="E27" s="377">
        <v>48</v>
      </c>
      <c r="F27" s="377">
        <v>197</v>
      </c>
      <c r="G27" s="377">
        <v>3</v>
      </c>
      <c r="H27" s="377">
        <v>0</v>
      </c>
      <c r="I27" s="371">
        <v>242</v>
      </c>
      <c r="J27" s="370">
        <v>205</v>
      </c>
      <c r="K27" s="370">
        <v>175</v>
      </c>
      <c r="L27" s="377">
        <v>174</v>
      </c>
      <c r="M27" s="377">
        <v>1</v>
      </c>
      <c r="N27" s="377">
        <v>30</v>
      </c>
      <c r="O27" s="377">
        <v>0</v>
      </c>
      <c r="P27" s="377">
        <v>0</v>
      </c>
      <c r="Q27" s="377">
        <v>35</v>
      </c>
      <c r="R27" s="377">
        <v>2</v>
      </c>
      <c r="S27" s="377">
        <v>0</v>
      </c>
      <c r="T27" s="370">
        <v>67</v>
      </c>
      <c r="U27" s="372">
        <v>0.8536585365853658</v>
      </c>
    </row>
    <row r="28" spans="1:21" ht="15">
      <c r="A28" s="376" t="s">
        <v>24</v>
      </c>
      <c r="B28" s="376" t="s">
        <v>370</v>
      </c>
      <c r="C28" s="377">
        <v>197</v>
      </c>
      <c r="D28" s="370">
        <v>264</v>
      </c>
      <c r="E28" s="377">
        <v>78</v>
      </c>
      <c r="F28" s="377">
        <v>186</v>
      </c>
      <c r="G28" s="377">
        <v>3</v>
      </c>
      <c r="H28" s="377">
        <v>0</v>
      </c>
      <c r="I28" s="371">
        <v>261</v>
      </c>
      <c r="J28" s="370">
        <v>218</v>
      </c>
      <c r="K28" s="370">
        <v>166</v>
      </c>
      <c r="L28" s="377">
        <v>162</v>
      </c>
      <c r="M28" s="377">
        <v>4</v>
      </c>
      <c r="N28" s="377">
        <v>51</v>
      </c>
      <c r="O28" s="377">
        <v>1</v>
      </c>
      <c r="P28" s="377">
        <v>0</v>
      </c>
      <c r="Q28" s="377">
        <v>43</v>
      </c>
      <c r="R28" s="377">
        <v>0</v>
      </c>
      <c r="S28" s="377">
        <v>0</v>
      </c>
      <c r="T28" s="370">
        <v>95</v>
      </c>
      <c r="U28" s="372">
        <v>0.7614678899082569</v>
      </c>
    </row>
    <row r="29" spans="1:21" ht="15" hidden="1">
      <c r="A29" s="376" t="s">
        <v>25</v>
      </c>
      <c r="B29" s="376" t="s">
        <v>370</v>
      </c>
      <c r="C29" s="377">
        <v>0</v>
      </c>
      <c r="D29" s="370">
        <v>0</v>
      </c>
      <c r="E29" s="377">
        <v>0</v>
      </c>
      <c r="F29" s="377">
        <v>0</v>
      </c>
      <c r="G29" s="377">
        <v>0</v>
      </c>
      <c r="H29" s="377">
        <v>0</v>
      </c>
      <c r="I29" s="371">
        <v>0</v>
      </c>
      <c r="J29" s="370">
        <v>0</v>
      </c>
      <c r="K29" s="370">
        <v>0</v>
      </c>
      <c r="L29" s="377">
        <v>0</v>
      </c>
      <c r="M29" s="377">
        <v>0</v>
      </c>
      <c r="N29" s="377">
        <v>0</v>
      </c>
      <c r="O29" s="377">
        <v>0</v>
      </c>
      <c r="P29" s="377">
        <v>0</v>
      </c>
      <c r="Q29" s="377">
        <v>0</v>
      </c>
      <c r="R29" s="377">
        <v>0</v>
      </c>
      <c r="S29" s="377">
        <v>0</v>
      </c>
      <c r="T29" s="370">
        <v>0</v>
      </c>
      <c r="U29" s="372" t="s">
        <v>349</v>
      </c>
    </row>
    <row r="30" spans="1:21" ht="15" hidden="1">
      <c r="A30" s="376" t="s">
        <v>26</v>
      </c>
      <c r="B30" s="376" t="s">
        <v>371</v>
      </c>
      <c r="C30" s="377">
        <v>0</v>
      </c>
      <c r="D30" s="370">
        <v>0</v>
      </c>
      <c r="E30" s="377">
        <v>0</v>
      </c>
      <c r="F30" s="377">
        <v>0</v>
      </c>
      <c r="G30" s="377">
        <v>0</v>
      </c>
      <c r="H30" s="377">
        <v>0</v>
      </c>
      <c r="I30" s="371">
        <v>0</v>
      </c>
      <c r="J30" s="370">
        <v>0</v>
      </c>
      <c r="K30" s="370">
        <v>0</v>
      </c>
      <c r="L30" s="377">
        <v>0</v>
      </c>
      <c r="M30" s="377">
        <v>0</v>
      </c>
      <c r="N30" s="377">
        <v>0</v>
      </c>
      <c r="O30" s="377">
        <v>0</v>
      </c>
      <c r="P30" s="377">
        <v>0</v>
      </c>
      <c r="Q30" s="377">
        <v>0</v>
      </c>
      <c r="R30" s="377">
        <v>0</v>
      </c>
      <c r="S30" s="377">
        <v>0</v>
      </c>
      <c r="T30" s="370">
        <v>0</v>
      </c>
      <c r="U30" s="372" t="s">
        <v>349</v>
      </c>
    </row>
    <row r="31" spans="1:21" ht="15" hidden="1">
      <c r="A31" s="376" t="s">
        <v>27</v>
      </c>
      <c r="B31" s="376" t="s">
        <v>6</v>
      </c>
      <c r="C31" s="377">
        <v>0</v>
      </c>
      <c r="D31" s="370">
        <v>0</v>
      </c>
      <c r="E31" s="377">
        <v>0</v>
      </c>
      <c r="F31" s="377">
        <v>0</v>
      </c>
      <c r="G31" s="377">
        <v>0</v>
      </c>
      <c r="H31" s="377">
        <v>0</v>
      </c>
      <c r="I31" s="371">
        <v>0</v>
      </c>
      <c r="J31" s="370">
        <v>0</v>
      </c>
      <c r="K31" s="370">
        <v>0</v>
      </c>
      <c r="L31" s="377">
        <v>0</v>
      </c>
      <c r="M31" s="377">
        <v>0</v>
      </c>
      <c r="N31" s="377">
        <v>0</v>
      </c>
      <c r="O31" s="377">
        <v>0</v>
      </c>
      <c r="P31" s="377">
        <v>0</v>
      </c>
      <c r="Q31" s="377">
        <v>0</v>
      </c>
      <c r="R31" s="377">
        <v>0</v>
      </c>
      <c r="S31" s="377">
        <v>0</v>
      </c>
      <c r="T31" s="370">
        <v>0</v>
      </c>
      <c r="U31" s="372" t="s">
        <v>349</v>
      </c>
    </row>
    <row r="32" spans="1:21" ht="15" hidden="1">
      <c r="A32" s="376" t="s">
        <v>29</v>
      </c>
      <c r="B32" s="376" t="s">
        <v>6</v>
      </c>
      <c r="C32" s="377">
        <v>0</v>
      </c>
      <c r="D32" s="370">
        <v>0</v>
      </c>
      <c r="E32" s="377">
        <v>0</v>
      </c>
      <c r="F32" s="377">
        <v>0</v>
      </c>
      <c r="G32" s="377">
        <v>0</v>
      </c>
      <c r="H32" s="377">
        <v>0</v>
      </c>
      <c r="I32" s="371">
        <v>0</v>
      </c>
      <c r="J32" s="370">
        <v>0</v>
      </c>
      <c r="K32" s="370">
        <v>0</v>
      </c>
      <c r="L32" s="377">
        <v>0</v>
      </c>
      <c r="M32" s="377">
        <v>0</v>
      </c>
      <c r="N32" s="377">
        <v>0</v>
      </c>
      <c r="O32" s="377">
        <v>0</v>
      </c>
      <c r="P32" s="377">
        <v>0</v>
      </c>
      <c r="Q32" s="377">
        <v>0</v>
      </c>
      <c r="R32" s="377">
        <v>0</v>
      </c>
      <c r="S32" s="377">
        <v>0</v>
      </c>
      <c r="T32" s="370">
        <v>0</v>
      </c>
      <c r="U32" s="372" t="s">
        <v>349</v>
      </c>
    </row>
    <row r="33" spans="1:21" ht="15">
      <c r="A33" s="378" t="s">
        <v>14</v>
      </c>
      <c r="B33" s="378" t="s">
        <v>353</v>
      </c>
      <c r="C33" s="379">
        <v>177</v>
      </c>
      <c r="D33" s="379">
        <v>223</v>
      </c>
      <c r="E33" s="379">
        <v>58</v>
      </c>
      <c r="F33" s="379">
        <v>165</v>
      </c>
      <c r="G33" s="379">
        <v>3</v>
      </c>
      <c r="H33" s="379">
        <v>0</v>
      </c>
      <c r="I33" s="379">
        <v>220</v>
      </c>
      <c r="J33" s="379">
        <v>181</v>
      </c>
      <c r="K33" s="379">
        <v>157</v>
      </c>
      <c r="L33" s="379">
        <v>154</v>
      </c>
      <c r="M33" s="379">
        <v>3</v>
      </c>
      <c r="N33" s="379">
        <v>24</v>
      </c>
      <c r="O33" s="379">
        <v>0</v>
      </c>
      <c r="P33" s="379">
        <v>0</v>
      </c>
      <c r="Q33" s="379">
        <v>39</v>
      </c>
      <c r="R33" s="379">
        <v>0</v>
      </c>
      <c r="S33" s="379">
        <v>0</v>
      </c>
      <c r="T33" s="379">
        <v>63</v>
      </c>
      <c r="U33" s="380">
        <v>0.8674033149171271</v>
      </c>
    </row>
    <row r="34" spans="1:21" ht="15">
      <c r="A34" s="376" t="s">
        <v>13</v>
      </c>
      <c r="B34" s="376" t="s">
        <v>372</v>
      </c>
      <c r="C34" s="377">
        <v>37</v>
      </c>
      <c r="D34" s="370">
        <v>44</v>
      </c>
      <c r="E34" s="377">
        <v>21</v>
      </c>
      <c r="F34" s="377">
        <v>23</v>
      </c>
      <c r="G34" s="377">
        <v>2</v>
      </c>
      <c r="H34" s="377">
        <v>0</v>
      </c>
      <c r="I34" s="371">
        <v>42</v>
      </c>
      <c r="J34" s="370">
        <v>28</v>
      </c>
      <c r="K34" s="370">
        <v>24</v>
      </c>
      <c r="L34" s="377">
        <v>23</v>
      </c>
      <c r="M34" s="377">
        <v>1</v>
      </c>
      <c r="N34" s="377">
        <v>4</v>
      </c>
      <c r="O34" s="377">
        <v>0</v>
      </c>
      <c r="P34" s="377">
        <v>0</v>
      </c>
      <c r="Q34" s="377">
        <v>14</v>
      </c>
      <c r="R34" s="377">
        <v>0</v>
      </c>
      <c r="S34" s="377">
        <v>0</v>
      </c>
      <c r="T34" s="370">
        <v>18</v>
      </c>
      <c r="U34" s="372">
        <v>0.8571428571428571</v>
      </c>
    </row>
    <row r="35" spans="1:21" ht="15">
      <c r="A35" s="376" t="s">
        <v>14</v>
      </c>
      <c r="B35" s="376" t="s">
        <v>373</v>
      </c>
      <c r="C35" s="377">
        <v>58</v>
      </c>
      <c r="D35" s="370">
        <v>69</v>
      </c>
      <c r="E35" s="377">
        <v>1</v>
      </c>
      <c r="F35" s="377">
        <v>68</v>
      </c>
      <c r="G35" s="377">
        <v>1</v>
      </c>
      <c r="H35" s="377">
        <v>0</v>
      </c>
      <c r="I35" s="371">
        <v>68</v>
      </c>
      <c r="J35" s="370">
        <v>67</v>
      </c>
      <c r="K35" s="370">
        <v>60</v>
      </c>
      <c r="L35" s="377">
        <v>60</v>
      </c>
      <c r="M35" s="377">
        <v>0</v>
      </c>
      <c r="N35" s="377">
        <v>7</v>
      </c>
      <c r="O35" s="377">
        <v>0</v>
      </c>
      <c r="P35" s="377">
        <v>0</v>
      </c>
      <c r="Q35" s="377">
        <v>1</v>
      </c>
      <c r="R35" s="377">
        <v>0</v>
      </c>
      <c r="S35" s="377">
        <v>0</v>
      </c>
      <c r="T35" s="370">
        <v>8</v>
      </c>
      <c r="U35" s="372">
        <v>0.8955223880597015</v>
      </c>
    </row>
    <row r="36" spans="1:21" ht="15">
      <c r="A36" s="376" t="s">
        <v>19</v>
      </c>
      <c r="B36" s="376" t="s">
        <v>374</v>
      </c>
      <c r="C36" s="377">
        <v>82</v>
      </c>
      <c r="D36" s="370">
        <v>110</v>
      </c>
      <c r="E36" s="377">
        <v>36</v>
      </c>
      <c r="F36" s="377">
        <v>74</v>
      </c>
      <c r="G36" s="377">
        <v>0</v>
      </c>
      <c r="H36" s="377">
        <v>0</v>
      </c>
      <c r="I36" s="371">
        <v>110</v>
      </c>
      <c r="J36" s="370">
        <v>86</v>
      </c>
      <c r="K36" s="370">
        <v>73</v>
      </c>
      <c r="L36" s="377">
        <v>71</v>
      </c>
      <c r="M36" s="377">
        <v>2</v>
      </c>
      <c r="N36" s="377">
        <v>13</v>
      </c>
      <c r="O36" s="377">
        <v>0</v>
      </c>
      <c r="P36" s="377">
        <v>0</v>
      </c>
      <c r="Q36" s="377">
        <v>24</v>
      </c>
      <c r="R36" s="377">
        <v>0</v>
      </c>
      <c r="S36" s="377">
        <v>0</v>
      </c>
      <c r="T36" s="370">
        <v>37</v>
      </c>
      <c r="U36" s="372">
        <v>0.8488372093023255</v>
      </c>
    </row>
    <row r="37" spans="1:21" ht="15" hidden="1">
      <c r="A37" s="376" t="s">
        <v>22</v>
      </c>
      <c r="B37" s="376" t="s">
        <v>6</v>
      </c>
      <c r="C37" s="377">
        <v>0</v>
      </c>
      <c r="D37" s="370">
        <v>0</v>
      </c>
      <c r="E37" s="377">
        <v>0</v>
      </c>
      <c r="F37" s="377">
        <v>0</v>
      </c>
      <c r="G37" s="377">
        <v>0</v>
      </c>
      <c r="H37" s="377">
        <v>0</v>
      </c>
      <c r="I37" s="371">
        <v>0</v>
      </c>
      <c r="J37" s="370">
        <v>0</v>
      </c>
      <c r="K37" s="370">
        <v>0</v>
      </c>
      <c r="L37" s="377">
        <v>0</v>
      </c>
      <c r="M37" s="377">
        <v>0</v>
      </c>
      <c r="N37" s="377">
        <v>0</v>
      </c>
      <c r="O37" s="377">
        <v>0</v>
      </c>
      <c r="P37" s="377">
        <v>0</v>
      </c>
      <c r="Q37" s="377">
        <v>0</v>
      </c>
      <c r="R37" s="377">
        <v>0</v>
      </c>
      <c r="S37" s="377">
        <v>0</v>
      </c>
      <c r="T37" s="370">
        <v>0</v>
      </c>
      <c r="U37" s="372" t="s">
        <v>349</v>
      </c>
    </row>
    <row r="38" spans="1:21" ht="15" hidden="1">
      <c r="A38" s="376" t="s">
        <v>23</v>
      </c>
      <c r="B38" s="376" t="s">
        <v>6</v>
      </c>
      <c r="C38" s="377">
        <v>0</v>
      </c>
      <c r="D38" s="370">
        <v>0</v>
      </c>
      <c r="E38" s="377">
        <v>0</v>
      </c>
      <c r="F38" s="377">
        <v>0</v>
      </c>
      <c r="G38" s="377">
        <v>0</v>
      </c>
      <c r="H38" s="377">
        <v>0</v>
      </c>
      <c r="I38" s="371">
        <v>0</v>
      </c>
      <c r="J38" s="370">
        <v>0</v>
      </c>
      <c r="K38" s="370">
        <v>0</v>
      </c>
      <c r="L38" s="377">
        <v>0</v>
      </c>
      <c r="M38" s="377">
        <v>0</v>
      </c>
      <c r="N38" s="377">
        <v>0</v>
      </c>
      <c r="O38" s="377">
        <v>0</v>
      </c>
      <c r="P38" s="377">
        <v>0</v>
      </c>
      <c r="Q38" s="377">
        <v>0</v>
      </c>
      <c r="R38" s="377">
        <v>0</v>
      </c>
      <c r="S38" s="377">
        <v>0</v>
      </c>
      <c r="T38" s="370">
        <v>0</v>
      </c>
      <c r="U38" s="372" t="s">
        <v>349</v>
      </c>
    </row>
    <row r="39" spans="1:21" ht="15" hidden="1">
      <c r="A39" s="376" t="s">
        <v>24</v>
      </c>
      <c r="B39" s="376" t="s">
        <v>6</v>
      </c>
      <c r="C39" s="377">
        <v>0</v>
      </c>
      <c r="D39" s="370">
        <v>0</v>
      </c>
      <c r="E39" s="377">
        <v>0</v>
      </c>
      <c r="F39" s="377">
        <v>0</v>
      </c>
      <c r="G39" s="377">
        <v>0</v>
      </c>
      <c r="H39" s="377">
        <v>0</v>
      </c>
      <c r="I39" s="371">
        <v>0</v>
      </c>
      <c r="J39" s="370">
        <v>0</v>
      </c>
      <c r="K39" s="370">
        <v>0</v>
      </c>
      <c r="L39" s="377">
        <v>0</v>
      </c>
      <c r="M39" s="377">
        <v>0</v>
      </c>
      <c r="N39" s="377">
        <v>0</v>
      </c>
      <c r="O39" s="377">
        <v>0</v>
      </c>
      <c r="P39" s="377">
        <v>0</v>
      </c>
      <c r="Q39" s="377">
        <v>0</v>
      </c>
      <c r="R39" s="377">
        <v>0</v>
      </c>
      <c r="S39" s="377">
        <v>0</v>
      </c>
      <c r="T39" s="370">
        <v>0</v>
      </c>
      <c r="U39" s="372" t="s">
        <v>349</v>
      </c>
    </row>
    <row r="40" spans="1:21" ht="15" hidden="1">
      <c r="A40" s="376" t="s">
        <v>25</v>
      </c>
      <c r="B40" s="376" t="s">
        <v>6</v>
      </c>
      <c r="C40" s="377">
        <v>0</v>
      </c>
      <c r="D40" s="370">
        <v>0</v>
      </c>
      <c r="E40" s="377">
        <v>0</v>
      </c>
      <c r="F40" s="377">
        <v>0</v>
      </c>
      <c r="G40" s="377">
        <v>0</v>
      </c>
      <c r="H40" s="377">
        <v>0</v>
      </c>
      <c r="I40" s="371">
        <v>0</v>
      </c>
      <c r="J40" s="370">
        <v>0</v>
      </c>
      <c r="K40" s="370">
        <v>0</v>
      </c>
      <c r="L40" s="377">
        <v>0</v>
      </c>
      <c r="M40" s="377">
        <v>0</v>
      </c>
      <c r="N40" s="377">
        <v>0</v>
      </c>
      <c r="O40" s="377">
        <v>0</v>
      </c>
      <c r="P40" s="377">
        <v>0</v>
      </c>
      <c r="Q40" s="377">
        <v>0</v>
      </c>
      <c r="R40" s="377">
        <v>0</v>
      </c>
      <c r="S40" s="377">
        <v>0</v>
      </c>
      <c r="T40" s="370">
        <v>0</v>
      </c>
      <c r="U40" s="372" t="s">
        <v>349</v>
      </c>
    </row>
    <row r="41" spans="1:21" ht="15" hidden="1">
      <c r="A41" s="376" t="s">
        <v>26</v>
      </c>
      <c r="B41" s="376" t="s">
        <v>6</v>
      </c>
      <c r="C41" s="377">
        <v>0</v>
      </c>
      <c r="D41" s="370">
        <v>0</v>
      </c>
      <c r="E41" s="377">
        <v>0</v>
      </c>
      <c r="F41" s="377">
        <v>0</v>
      </c>
      <c r="G41" s="377">
        <v>0</v>
      </c>
      <c r="H41" s="377">
        <v>0</v>
      </c>
      <c r="I41" s="371">
        <v>0</v>
      </c>
      <c r="J41" s="370">
        <v>0</v>
      </c>
      <c r="K41" s="370">
        <v>0</v>
      </c>
      <c r="L41" s="377">
        <v>0</v>
      </c>
      <c r="M41" s="377">
        <v>0</v>
      </c>
      <c r="N41" s="377">
        <v>0</v>
      </c>
      <c r="O41" s="377">
        <v>0</v>
      </c>
      <c r="P41" s="377">
        <v>0</v>
      </c>
      <c r="Q41" s="377">
        <v>0</v>
      </c>
      <c r="R41" s="377">
        <v>0</v>
      </c>
      <c r="S41" s="377">
        <v>0</v>
      </c>
      <c r="T41" s="370">
        <v>0</v>
      </c>
      <c r="U41" s="372" t="s">
        <v>349</v>
      </c>
    </row>
    <row r="42" spans="1:21" ht="15" hidden="1">
      <c r="A42" s="376" t="s">
        <v>27</v>
      </c>
      <c r="B42" s="376" t="s">
        <v>6</v>
      </c>
      <c r="C42" s="377">
        <v>0</v>
      </c>
      <c r="D42" s="370">
        <v>0</v>
      </c>
      <c r="E42" s="377">
        <v>0</v>
      </c>
      <c r="F42" s="377">
        <v>0</v>
      </c>
      <c r="G42" s="377">
        <v>0</v>
      </c>
      <c r="H42" s="377">
        <v>0</v>
      </c>
      <c r="I42" s="371">
        <v>0</v>
      </c>
      <c r="J42" s="370">
        <v>0</v>
      </c>
      <c r="K42" s="370">
        <v>0</v>
      </c>
      <c r="L42" s="377">
        <v>0</v>
      </c>
      <c r="M42" s="377">
        <v>0</v>
      </c>
      <c r="N42" s="377">
        <v>0</v>
      </c>
      <c r="O42" s="377">
        <v>0</v>
      </c>
      <c r="P42" s="377">
        <v>0</v>
      </c>
      <c r="Q42" s="377">
        <v>0</v>
      </c>
      <c r="R42" s="377">
        <v>0</v>
      </c>
      <c r="S42" s="377">
        <v>0</v>
      </c>
      <c r="T42" s="370">
        <v>0</v>
      </c>
      <c r="U42" s="372" t="s">
        <v>349</v>
      </c>
    </row>
    <row r="43" spans="1:21" ht="15" hidden="1">
      <c r="A43" s="376" t="s">
        <v>29</v>
      </c>
      <c r="B43" s="376" t="s">
        <v>6</v>
      </c>
      <c r="C43" s="377">
        <v>0</v>
      </c>
      <c r="D43" s="370">
        <v>0</v>
      </c>
      <c r="E43" s="377">
        <v>0</v>
      </c>
      <c r="F43" s="377">
        <v>0</v>
      </c>
      <c r="G43" s="377">
        <v>0</v>
      </c>
      <c r="H43" s="377">
        <v>0</v>
      </c>
      <c r="I43" s="371">
        <v>0</v>
      </c>
      <c r="J43" s="370">
        <v>0</v>
      </c>
      <c r="K43" s="370">
        <v>0</v>
      </c>
      <c r="L43" s="377">
        <v>0</v>
      </c>
      <c r="M43" s="377">
        <v>0</v>
      </c>
      <c r="N43" s="377">
        <v>0</v>
      </c>
      <c r="O43" s="377">
        <v>0</v>
      </c>
      <c r="P43" s="377">
        <v>0</v>
      </c>
      <c r="Q43" s="377">
        <v>0</v>
      </c>
      <c r="R43" s="377">
        <v>0</v>
      </c>
      <c r="S43" s="377">
        <v>0</v>
      </c>
      <c r="T43" s="370">
        <v>0</v>
      </c>
      <c r="U43" s="372" t="s">
        <v>349</v>
      </c>
    </row>
    <row r="44" spans="1:21" ht="15">
      <c r="A44" s="378" t="s">
        <v>19</v>
      </c>
      <c r="B44" s="378" t="s">
        <v>354</v>
      </c>
      <c r="C44" s="379">
        <v>408</v>
      </c>
      <c r="D44" s="379">
        <v>479</v>
      </c>
      <c r="E44" s="379">
        <v>60</v>
      </c>
      <c r="F44" s="379">
        <v>419</v>
      </c>
      <c r="G44" s="379">
        <v>2</v>
      </c>
      <c r="H44" s="379">
        <v>1</v>
      </c>
      <c r="I44" s="379">
        <v>476</v>
      </c>
      <c r="J44" s="379">
        <v>464</v>
      </c>
      <c r="K44" s="379">
        <v>408</v>
      </c>
      <c r="L44" s="379">
        <v>405</v>
      </c>
      <c r="M44" s="379">
        <v>3</v>
      </c>
      <c r="N44" s="379">
        <v>56</v>
      </c>
      <c r="O44" s="379">
        <v>0</v>
      </c>
      <c r="P44" s="379">
        <v>0</v>
      </c>
      <c r="Q44" s="379">
        <v>10</v>
      </c>
      <c r="R44" s="379">
        <v>0</v>
      </c>
      <c r="S44" s="379">
        <v>2</v>
      </c>
      <c r="T44" s="379">
        <v>68</v>
      </c>
      <c r="U44" s="380">
        <v>0.8793103448275862</v>
      </c>
    </row>
    <row r="45" spans="1:21" ht="15">
      <c r="A45" s="376" t="s">
        <v>13</v>
      </c>
      <c r="B45" s="376" t="s">
        <v>375</v>
      </c>
      <c r="C45" s="377">
        <v>22</v>
      </c>
      <c r="D45" s="370">
        <v>23</v>
      </c>
      <c r="E45" s="377">
        <v>2</v>
      </c>
      <c r="F45" s="377">
        <v>21</v>
      </c>
      <c r="G45" s="377">
        <v>0</v>
      </c>
      <c r="H45" s="377">
        <v>0</v>
      </c>
      <c r="I45" s="371">
        <v>23</v>
      </c>
      <c r="J45" s="370">
        <v>23</v>
      </c>
      <c r="K45" s="370">
        <v>23</v>
      </c>
      <c r="L45" s="377">
        <v>23</v>
      </c>
      <c r="M45" s="377">
        <v>0</v>
      </c>
      <c r="N45" s="377">
        <v>0</v>
      </c>
      <c r="O45" s="377">
        <v>0</v>
      </c>
      <c r="P45" s="377">
        <v>0</v>
      </c>
      <c r="Q45" s="377">
        <v>0</v>
      </c>
      <c r="R45" s="377">
        <v>0</v>
      </c>
      <c r="S45" s="377">
        <v>0</v>
      </c>
      <c r="T45" s="370">
        <v>0</v>
      </c>
      <c r="U45" s="372">
        <v>1</v>
      </c>
    </row>
    <row r="46" spans="1:21" ht="15">
      <c r="A46" s="376" t="s">
        <v>14</v>
      </c>
      <c r="B46" s="376" t="s">
        <v>376</v>
      </c>
      <c r="C46" s="377">
        <v>106</v>
      </c>
      <c r="D46" s="370">
        <v>127</v>
      </c>
      <c r="E46" s="377">
        <v>25</v>
      </c>
      <c r="F46" s="377">
        <v>102</v>
      </c>
      <c r="G46" s="377">
        <v>0</v>
      </c>
      <c r="H46" s="377">
        <v>0</v>
      </c>
      <c r="I46" s="371">
        <v>127</v>
      </c>
      <c r="J46" s="370">
        <v>121</v>
      </c>
      <c r="K46" s="370">
        <v>101</v>
      </c>
      <c r="L46" s="377">
        <v>99</v>
      </c>
      <c r="M46" s="377">
        <v>2</v>
      </c>
      <c r="N46" s="377">
        <v>20</v>
      </c>
      <c r="O46" s="377">
        <v>0</v>
      </c>
      <c r="P46" s="377">
        <v>0</v>
      </c>
      <c r="Q46" s="377">
        <v>6</v>
      </c>
      <c r="R46" s="377">
        <v>0</v>
      </c>
      <c r="S46" s="377">
        <v>0</v>
      </c>
      <c r="T46" s="370">
        <v>26</v>
      </c>
      <c r="U46" s="372">
        <v>0.8347107438016529</v>
      </c>
    </row>
    <row r="47" spans="1:21" ht="15">
      <c r="A47" s="376" t="s">
        <v>19</v>
      </c>
      <c r="B47" s="376" t="s">
        <v>377</v>
      </c>
      <c r="C47" s="377">
        <v>128</v>
      </c>
      <c r="D47" s="370">
        <v>165</v>
      </c>
      <c r="E47" s="377">
        <v>22</v>
      </c>
      <c r="F47" s="377">
        <v>143</v>
      </c>
      <c r="G47" s="377">
        <v>0</v>
      </c>
      <c r="H47" s="377">
        <v>0</v>
      </c>
      <c r="I47" s="371">
        <v>165</v>
      </c>
      <c r="J47" s="370">
        <v>161</v>
      </c>
      <c r="K47" s="370">
        <v>136</v>
      </c>
      <c r="L47" s="377">
        <v>135</v>
      </c>
      <c r="M47" s="377">
        <v>1</v>
      </c>
      <c r="N47" s="377">
        <v>25</v>
      </c>
      <c r="O47" s="377">
        <v>0</v>
      </c>
      <c r="P47" s="377">
        <v>0</v>
      </c>
      <c r="Q47" s="377">
        <v>4</v>
      </c>
      <c r="R47" s="377">
        <v>0</v>
      </c>
      <c r="S47" s="377">
        <v>0</v>
      </c>
      <c r="T47" s="370">
        <v>29</v>
      </c>
      <c r="U47" s="372">
        <v>0.84472049689441</v>
      </c>
    </row>
    <row r="48" spans="1:21" ht="15">
      <c r="A48" s="376" t="s">
        <v>22</v>
      </c>
      <c r="B48" s="376" t="s">
        <v>378</v>
      </c>
      <c r="C48" s="377">
        <v>152</v>
      </c>
      <c r="D48" s="370">
        <v>164</v>
      </c>
      <c r="E48" s="377">
        <v>11</v>
      </c>
      <c r="F48" s="377">
        <v>153</v>
      </c>
      <c r="G48" s="377">
        <v>2</v>
      </c>
      <c r="H48" s="377">
        <v>1</v>
      </c>
      <c r="I48" s="371">
        <v>161</v>
      </c>
      <c r="J48" s="370">
        <v>159</v>
      </c>
      <c r="K48" s="370">
        <v>148</v>
      </c>
      <c r="L48" s="377">
        <v>148</v>
      </c>
      <c r="M48" s="377">
        <v>0</v>
      </c>
      <c r="N48" s="377">
        <v>11</v>
      </c>
      <c r="O48" s="377">
        <v>0</v>
      </c>
      <c r="P48" s="377">
        <v>0</v>
      </c>
      <c r="Q48" s="377">
        <v>0</v>
      </c>
      <c r="R48" s="377">
        <v>0</v>
      </c>
      <c r="S48" s="377">
        <v>2</v>
      </c>
      <c r="T48" s="370">
        <v>13</v>
      </c>
      <c r="U48" s="372">
        <v>0.9308176100628931</v>
      </c>
    </row>
    <row r="49" spans="1:21" ht="15" hidden="1">
      <c r="A49" s="376" t="s">
        <v>23</v>
      </c>
      <c r="B49" s="376" t="s">
        <v>378</v>
      </c>
      <c r="C49" s="377">
        <v>0</v>
      </c>
      <c r="D49" s="370">
        <v>0</v>
      </c>
      <c r="E49" s="377">
        <v>0</v>
      </c>
      <c r="F49" s="377">
        <v>0</v>
      </c>
      <c r="G49" s="377">
        <v>0</v>
      </c>
      <c r="H49" s="377">
        <v>0</v>
      </c>
      <c r="I49" s="371">
        <v>0</v>
      </c>
      <c r="J49" s="370">
        <v>0</v>
      </c>
      <c r="K49" s="370">
        <v>0</v>
      </c>
      <c r="L49" s="377">
        <v>0</v>
      </c>
      <c r="M49" s="377">
        <v>0</v>
      </c>
      <c r="N49" s="377">
        <v>0</v>
      </c>
      <c r="O49" s="377">
        <v>0</v>
      </c>
      <c r="P49" s="377">
        <v>0</v>
      </c>
      <c r="Q49" s="377">
        <v>0</v>
      </c>
      <c r="R49" s="377">
        <v>0</v>
      </c>
      <c r="S49" s="377">
        <v>0</v>
      </c>
      <c r="T49" s="370">
        <v>0</v>
      </c>
      <c r="U49" s="372" t="s">
        <v>349</v>
      </c>
    </row>
    <row r="50" spans="1:21" ht="15" hidden="1">
      <c r="A50" s="376" t="s">
        <v>24</v>
      </c>
      <c r="B50" s="376" t="s">
        <v>378</v>
      </c>
      <c r="C50" s="377">
        <v>0</v>
      </c>
      <c r="D50" s="370">
        <v>0</v>
      </c>
      <c r="E50" s="377">
        <v>0</v>
      </c>
      <c r="F50" s="377">
        <v>0</v>
      </c>
      <c r="G50" s="377">
        <v>0</v>
      </c>
      <c r="H50" s="377">
        <v>0</v>
      </c>
      <c r="I50" s="371">
        <v>0</v>
      </c>
      <c r="J50" s="370">
        <v>0</v>
      </c>
      <c r="K50" s="370">
        <v>0</v>
      </c>
      <c r="L50" s="377">
        <v>0</v>
      </c>
      <c r="M50" s="377">
        <v>0</v>
      </c>
      <c r="N50" s="377">
        <v>0</v>
      </c>
      <c r="O50" s="377">
        <v>0</v>
      </c>
      <c r="P50" s="377">
        <v>0</v>
      </c>
      <c r="Q50" s="377">
        <v>0</v>
      </c>
      <c r="R50" s="377">
        <v>0</v>
      </c>
      <c r="S50" s="377">
        <v>0</v>
      </c>
      <c r="T50" s="370">
        <v>0</v>
      </c>
      <c r="U50" s="372" t="s">
        <v>349</v>
      </c>
    </row>
    <row r="51" spans="1:21" ht="15" hidden="1">
      <c r="A51" s="376" t="s">
        <v>25</v>
      </c>
      <c r="B51" s="376" t="s">
        <v>6</v>
      </c>
      <c r="C51" s="377">
        <v>0</v>
      </c>
      <c r="D51" s="370">
        <v>0</v>
      </c>
      <c r="E51" s="377">
        <v>0</v>
      </c>
      <c r="F51" s="377">
        <v>0</v>
      </c>
      <c r="G51" s="377">
        <v>0</v>
      </c>
      <c r="H51" s="377">
        <v>0</v>
      </c>
      <c r="I51" s="371">
        <v>0</v>
      </c>
      <c r="J51" s="370">
        <v>0</v>
      </c>
      <c r="K51" s="370">
        <v>0</v>
      </c>
      <c r="L51" s="377">
        <v>0</v>
      </c>
      <c r="M51" s="377">
        <v>0</v>
      </c>
      <c r="N51" s="377">
        <v>0</v>
      </c>
      <c r="O51" s="377">
        <v>0</v>
      </c>
      <c r="P51" s="377">
        <v>0</v>
      </c>
      <c r="Q51" s="377">
        <v>0</v>
      </c>
      <c r="R51" s="377">
        <v>0</v>
      </c>
      <c r="S51" s="377">
        <v>0</v>
      </c>
      <c r="T51" s="370">
        <v>0</v>
      </c>
      <c r="U51" s="372" t="s">
        <v>349</v>
      </c>
    </row>
    <row r="52" spans="1:21" ht="15" hidden="1">
      <c r="A52" s="376" t="s">
        <v>26</v>
      </c>
      <c r="B52" s="376" t="s">
        <v>6</v>
      </c>
      <c r="C52" s="377">
        <v>0</v>
      </c>
      <c r="D52" s="370">
        <v>0</v>
      </c>
      <c r="E52" s="377">
        <v>0</v>
      </c>
      <c r="F52" s="377">
        <v>0</v>
      </c>
      <c r="G52" s="377">
        <v>0</v>
      </c>
      <c r="H52" s="377">
        <v>0</v>
      </c>
      <c r="I52" s="371">
        <v>0</v>
      </c>
      <c r="J52" s="370">
        <v>0</v>
      </c>
      <c r="K52" s="370">
        <v>0</v>
      </c>
      <c r="L52" s="377">
        <v>0</v>
      </c>
      <c r="M52" s="377">
        <v>0</v>
      </c>
      <c r="N52" s="377">
        <v>0</v>
      </c>
      <c r="O52" s="377">
        <v>0</v>
      </c>
      <c r="P52" s="377">
        <v>0</v>
      </c>
      <c r="Q52" s="377">
        <v>0</v>
      </c>
      <c r="R52" s="377">
        <v>0</v>
      </c>
      <c r="S52" s="377">
        <v>0</v>
      </c>
      <c r="T52" s="370">
        <v>0</v>
      </c>
      <c r="U52" s="372" t="s">
        <v>349</v>
      </c>
    </row>
    <row r="53" spans="1:21" ht="15" hidden="1">
      <c r="A53" s="376" t="s">
        <v>27</v>
      </c>
      <c r="B53" s="376" t="s">
        <v>6</v>
      </c>
      <c r="C53" s="377">
        <v>0</v>
      </c>
      <c r="D53" s="370">
        <v>0</v>
      </c>
      <c r="E53" s="377">
        <v>0</v>
      </c>
      <c r="F53" s="377">
        <v>0</v>
      </c>
      <c r="G53" s="377">
        <v>0</v>
      </c>
      <c r="H53" s="377">
        <v>0</v>
      </c>
      <c r="I53" s="371">
        <v>0</v>
      </c>
      <c r="J53" s="370">
        <v>0</v>
      </c>
      <c r="K53" s="370">
        <v>0</v>
      </c>
      <c r="L53" s="377">
        <v>0</v>
      </c>
      <c r="M53" s="377">
        <v>0</v>
      </c>
      <c r="N53" s="377">
        <v>0</v>
      </c>
      <c r="O53" s="377">
        <v>0</v>
      </c>
      <c r="P53" s="377">
        <v>0</v>
      </c>
      <c r="Q53" s="377">
        <v>0</v>
      </c>
      <c r="R53" s="377">
        <v>0</v>
      </c>
      <c r="S53" s="377">
        <v>0</v>
      </c>
      <c r="T53" s="370">
        <v>0</v>
      </c>
      <c r="U53" s="372" t="s">
        <v>349</v>
      </c>
    </row>
    <row r="54" spans="1:21" ht="15" hidden="1">
      <c r="A54" s="376" t="s">
        <v>29</v>
      </c>
      <c r="B54" s="376" t="s">
        <v>6</v>
      </c>
      <c r="C54" s="377">
        <v>0</v>
      </c>
      <c r="D54" s="370">
        <v>0</v>
      </c>
      <c r="E54" s="377">
        <v>0</v>
      </c>
      <c r="F54" s="377">
        <v>0</v>
      </c>
      <c r="G54" s="377">
        <v>0</v>
      </c>
      <c r="H54" s="377">
        <v>0</v>
      </c>
      <c r="I54" s="371">
        <v>0</v>
      </c>
      <c r="J54" s="370">
        <v>0</v>
      </c>
      <c r="K54" s="370">
        <v>0</v>
      </c>
      <c r="L54" s="377">
        <v>0</v>
      </c>
      <c r="M54" s="377">
        <v>0</v>
      </c>
      <c r="N54" s="377">
        <v>0</v>
      </c>
      <c r="O54" s="377">
        <v>0</v>
      </c>
      <c r="P54" s="377">
        <v>0</v>
      </c>
      <c r="Q54" s="377">
        <v>0</v>
      </c>
      <c r="R54" s="377">
        <v>0</v>
      </c>
      <c r="S54" s="377">
        <v>0</v>
      </c>
      <c r="T54" s="370">
        <v>0</v>
      </c>
      <c r="U54" s="372" t="s">
        <v>349</v>
      </c>
    </row>
    <row r="55" spans="1:21" ht="15">
      <c r="A55" s="378" t="s">
        <v>22</v>
      </c>
      <c r="B55" s="378" t="s">
        <v>355</v>
      </c>
      <c r="C55" s="379">
        <v>225</v>
      </c>
      <c r="D55" s="379">
        <v>265</v>
      </c>
      <c r="E55" s="379">
        <v>31</v>
      </c>
      <c r="F55" s="379">
        <v>234</v>
      </c>
      <c r="G55" s="379">
        <v>3</v>
      </c>
      <c r="H55" s="379">
        <v>0</v>
      </c>
      <c r="I55" s="379">
        <v>262</v>
      </c>
      <c r="J55" s="379">
        <v>254</v>
      </c>
      <c r="K55" s="379">
        <v>217</v>
      </c>
      <c r="L55" s="379">
        <v>216</v>
      </c>
      <c r="M55" s="379">
        <v>1</v>
      </c>
      <c r="N55" s="379">
        <v>37</v>
      </c>
      <c r="O55" s="379">
        <v>0</v>
      </c>
      <c r="P55" s="379">
        <v>0</v>
      </c>
      <c r="Q55" s="379">
        <v>8</v>
      </c>
      <c r="R55" s="379">
        <v>0</v>
      </c>
      <c r="S55" s="379">
        <v>0</v>
      </c>
      <c r="T55" s="379">
        <v>45</v>
      </c>
      <c r="U55" s="380">
        <v>0.8543307086614174</v>
      </c>
    </row>
    <row r="56" spans="1:21" ht="15">
      <c r="A56" s="376" t="s">
        <v>13</v>
      </c>
      <c r="B56" s="376" t="s">
        <v>379</v>
      </c>
      <c r="C56" s="377">
        <v>102</v>
      </c>
      <c r="D56" s="370">
        <v>128</v>
      </c>
      <c r="E56" s="377">
        <v>17</v>
      </c>
      <c r="F56" s="377">
        <v>111</v>
      </c>
      <c r="G56" s="377">
        <v>2</v>
      </c>
      <c r="H56" s="377">
        <v>0</v>
      </c>
      <c r="I56" s="371">
        <v>126</v>
      </c>
      <c r="J56" s="370">
        <v>122</v>
      </c>
      <c r="K56" s="370">
        <v>103</v>
      </c>
      <c r="L56" s="377">
        <v>102</v>
      </c>
      <c r="M56" s="377">
        <v>1</v>
      </c>
      <c r="N56" s="377">
        <v>19</v>
      </c>
      <c r="O56" s="377">
        <v>0</v>
      </c>
      <c r="P56" s="377">
        <v>0</v>
      </c>
      <c r="Q56" s="377">
        <v>4</v>
      </c>
      <c r="R56" s="377">
        <v>0</v>
      </c>
      <c r="S56" s="377">
        <v>0</v>
      </c>
      <c r="T56" s="370">
        <v>23</v>
      </c>
      <c r="U56" s="372">
        <v>0.8442622950819673</v>
      </c>
    </row>
    <row r="57" spans="1:21" ht="15">
      <c r="A57" s="376" t="s">
        <v>14</v>
      </c>
      <c r="B57" s="376" t="s">
        <v>380</v>
      </c>
      <c r="C57" s="377">
        <v>13</v>
      </c>
      <c r="D57" s="370">
        <v>13</v>
      </c>
      <c r="E57" s="377">
        <v>2</v>
      </c>
      <c r="F57" s="377">
        <v>11</v>
      </c>
      <c r="G57" s="377">
        <v>0</v>
      </c>
      <c r="H57" s="377">
        <v>0</v>
      </c>
      <c r="I57" s="371">
        <v>13</v>
      </c>
      <c r="J57" s="370">
        <v>13</v>
      </c>
      <c r="K57" s="370">
        <v>11</v>
      </c>
      <c r="L57" s="377">
        <v>11</v>
      </c>
      <c r="M57" s="377">
        <v>0</v>
      </c>
      <c r="N57" s="377">
        <v>2</v>
      </c>
      <c r="O57" s="377">
        <v>0</v>
      </c>
      <c r="P57" s="377">
        <v>0</v>
      </c>
      <c r="Q57" s="377">
        <v>0</v>
      </c>
      <c r="R57" s="377">
        <v>0</v>
      </c>
      <c r="S57" s="377">
        <v>0</v>
      </c>
      <c r="T57" s="370">
        <v>2</v>
      </c>
      <c r="U57" s="372">
        <v>0.8461538461538461</v>
      </c>
    </row>
    <row r="58" spans="1:21" ht="15">
      <c r="A58" s="376" t="s">
        <v>19</v>
      </c>
      <c r="B58" s="376" t="s">
        <v>381</v>
      </c>
      <c r="C58" s="377">
        <v>110</v>
      </c>
      <c r="D58" s="370">
        <v>124</v>
      </c>
      <c r="E58" s="377">
        <v>12</v>
      </c>
      <c r="F58" s="377">
        <v>112</v>
      </c>
      <c r="G58" s="377">
        <v>1</v>
      </c>
      <c r="H58" s="377">
        <v>0</v>
      </c>
      <c r="I58" s="371">
        <v>123</v>
      </c>
      <c r="J58" s="370">
        <v>119</v>
      </c>
      <c r="K58" s="370">
        <v>103</v>
      </c>
      <c r="L58" s="377">
        <v>103</v>
      </c>
      <c r="M58" s="377">
        <v>0</v>
      </c>
      <c r="N58" s="377">
        <v>16</v>
      </c>
      <c r="O58" s="377">
        <v>0</v>
      </c>
      <c r="P58" s="377">
        <v>0</v>
      </c>
      <c r="Q58" s="377">
        <v>4</v>
      </c>
      <c r="R58" s="377">
        <v>0</v>
      </c>
      <c r="S58" s="377">
        <v>0</v>
      </c>
      <c r="T58" s="370">
        <v>20</v>
      </c>
      <c r="U58" s="372">
        <v>0.865546218487395</v>
      </c>
    </row>
    <row r="59" spans="1:21" ht="15" hidden="1">
      <c r="A59" s="376" t="s">
        <v>22</v>
      </c>
      <c r="B59" s="376" t="s">
        <v>6</v>
      </c>
      <c r="C59" s="377">
        <v>0</v>
      </c>
      <c r="D59" s="370">
        <v>0</v>
      </c>
      <c r="E59" s="377">
        <v>0</v>
      </c>
      <c r="F59" s="377">
        <v>0</v>
      </c>
      <c r="G59" s="377">
        <v>0</v>
      </c>
      <c r="H59" s="377">
        <v>0</v>
      </c>
      <c r="I59" s="371">
        <v>0</v>
      </c>
      <c r="J59" s="370">
        <v>0</v>
      </c>
      <c r="K59" s="370">
        <v>0</v>
      </c>
      <c r="L59" s="377">
        <v>0</v>
      </c>
      <c r="M59" s="377">
        <v>0</v>
      </c>
      <c r="N59" s="377">
        <v>0</v>
      </c>
      <c r="O59" s="377">
        <v>0</v>
      </c>
      <c r="P59" s="377">
        <v>0</v>
      </c>
      <c r="Q59" s="377">
        <v>0</v>
      </c>
      <c r="R59" s="377">
        <v>0</v>
      </c>
      <c r="S59" s="377">
        <v>0</v>
      </c>
      <c r="T59" s="370">
        <v>0</v>
      </c>
      <c r="U59" s="372" t="s">
        <v>349</v>
      </c>
    </row>
    <row r="60" spans="1:21" ht="15" hidden="1">
      <c r="A60" s="376" t="s">
        <v>23</v>
      </c>
      <c r="B60" s="376" t="s">
        <v>6</v>
      </c>
      <c r="C60" s="377">
        <v>0</v>
      </c>
      <c r="D60" s="370">
        <v>0</v>
      </c>
      <c r="E60" s="377">
        <v>0</v>
      </c>
      <c r="F60" s="377">
        <v>0</v>
      </c>
      <c r="G60" s="377">
        <v>0</v>
      </c>
      <c r="H60" s="377">
        <v>0</v>
      </c>
      <c r="I60" s="371">
        <v>0</v>
      </c>
      <c r="J60" s="370">
        <v>0</v>
      </c>
      <c r="K60" s="370">
        <v>0</v>
      </c>
      <c r="L60" s="377">
        <v>0</v>
      </c>
      <c r="M60" s="377">
        <v>0</v>
      </c>
      <c r="N60" s="377">
        <v>0</v>
      </c>
      <c r="O60" s="377">
        <v>0</v>
      </c>
      <c r="P60" s="377">
        <v>0</v>
      </c>
      <c r="Q60" s="377">
        <v>0</v>
      </c>
      <c r="R60" s="377">
        <v>0</v>
      </c>
      <c r="S60" s="377">
        <v>0</v>
      </c>
      <c r="T60" s="370">
        <v>0</v>
      </c>
      <c r="U60" s="372" t="s">
        <v>349</v>
      </c>
    </row>
    <row r="61" spans="1:21" ht="15" hidden="1">
      <c r="A61" s="376" t="s">
        <v>24</v>
      </c>
      <c r="B61" s="376" t="s">
        <v>6</v>
      </c>
      <c r="C61" s="377">
        <v>0</v>
      </c>
      <c r="D61" s="370">
        <v>0</v>
      </c>
      <c r="E61" s="377">
        <v>0</v>
      </c>
      <c r="F61" s="377">
        <v>0</v>
      </c>
      <c r="G61" s="377">
        <v>0</v>
      </c>
      <c r="H61" s="377">
        <v>0</v>
      </c>
      <c r="I61" s="371">
        <v>0</v>
      </c>
      <c r="J61" s="370">
        <v>0</v>
      </c>
      <c r="K61" s="370">
        <v>0</v>
      </c>
      <c r="L61" s="377">
        <v>0</v>
      </c>
      <c r="M61" s="377">
        <v>0</v>
      </c>
      <c r="N61" s="377">
        <v>0</v>
      </c>
      <c r="O61" s="377">
        <v>0</v>
      </c>
      <c r="P61" s="377">
        <v>0</v>
      </c>
      <c r="Q61" s="377">
        <v>0</v>
      </c>
      <c r="R61" s="377">
        <v>0</v>
      </c>
      <c r="S61" s="377">
        <v>0</v>
      </c>
      <c r="T61" s="370">
        <v>0</v>
      </c>
      <c r="U61" s="372" t="s">
        <v>349</v>
      </c>
    </row>
    <row r="62" spans="1:21" ht="15" hidden="1">
      <c r="A62" s="376" t="s">
        <v>25</v>
      </c>
      <c r="B62" s="376" t="s">
        <v>6</v>
      </c>
      <c r="C62" s="377">
        <v>0</v>
      </c>
      <c r="D62" s="370">
        <v>0</v>
      </c>
      <c r="E62" s="377">
        <v>0</v>
      </c>
      <c r="F62" s="377">
        <v>0</v>
      </c>
      <c r="G62" s="377">
        <v>0</v>
      </c>
      <c r="H62" s="377">
        <v>0</v>
      </c>
      <c r="I62" s="371">
        <v>0</v>
      </c>
      <c r="J62" s="370">
        <v>0</v>
      </c>
      <c r="K62" s="370">
        <v>0</v>
      </c>
      <c r="L62" s="377">
        <v>0</v>
      </c>
      <c r="M62" s="377">
        <v>0</v>
      </c>
      <c r="N62" s="377">
        <v>0</v>
      </c>
      <c r="O62" s="377">
        <v>0</v>
      </c>
      <c r="P62" s="377">
        <v>0</v>
      </c>
      <c r="Q62" s="377">
        <v>0</v>
      </c>
      <c r="R62" s="377">
        <v>0</v>
      </c>
      <c r="S62" s="377">
        <v>0</v>
      </c>
      <c r="T62" s="370">
        <v>0</v>
      </c>
      <c r="U62" s="372" t="s">
        <v>349</v>
      </c>
    </row>
    <row r="63" spans="1:21" ht="15" hidden="1">
      <c r="A63" s="376" t="s">
        <v>26</v>
      </c>
      <c r="B63" s="376" t="s">
        <v>6</v>
      </c>
      <c r="C63" s="377">
        <v>0</v>
      </c>
      <c r="D63" s="370">
        <v>0</v>
      </c>
      <c r="E63" s="377">
        <v>0</v>
      </c>
      <c r="F63" s="377">
        <v>0</v>
      </c>
      <c r="G63" s="377">
        <v>0</v>
      </c>
      <c r="H63" s="377">
        <v>0</v>
      </c>
      <c r="I63" s="371">
        <v>0</v>
      </c>
      <c r="J63" s="370">
        <v>0</v>
      </c>
      <c r="K63" s="370">
        <v>0</v>
      </c>
      <c r="L63" s="377">
        <v>0</v>
      </c>
      <c r="M63" s="377">
        <v>0</v>
      </c>
      <c r="N63" s="377">
        <v>0</v>
      </c>
      <c r="O63" s="377">
        <v>0</v>
      </c>
      <c r="P63" s="377">
        <v>0</v>
      </c>
      <c r="Q63" s="377">
        <v>0</v>
      </c>
      <c r="R63" s="377">
        <v>0</v>
      </c>
      <c r="S63" s="377">
        <v>0</v>
      </c>
      <c r="T63" s="370">
        <v>0</v>
      </c>
      <c r="U63" s="372" t="s">
        <v>349</v>
      </c>
    </row>
    <row r="64" spans="1:21" ht="15" hidden="1">
      <c r="A64" s="376" t="s">
        <v>27</v>
      </c>
      <c r="B64" s="376" t="s">
        <v>6</v>
      </c>
      <c r="C64" s="377">
        <v>0</v>
      </c>
      <c r="D64" s="370">
        <v>0</v>
      </c>
      <c r="E64" s="377">
        <v>0</v>
      </c>
      <c r="F64" s="377">
        <v>0</v>
      </c>
      <c r="G64" s="377">
        <v>0</v>
      </c>
      <c r="H64" s="377">
        <v>0</v>
      </c>
      <c r="I64" s="371">
        <v>0</v>
      </c>
      <c r="J64" s="370">
        <v>0</v>
      </c>
      <c r="K64" s="370">
        <v>0</v>
      </c>
      <c r="L64" s="377">
        <v>0</v>
      </c>
      <c r="M64" s="377">
        <v>0</v>
      </c>
      <c r="N64" s="377">
        <v>0</v>
      </c>
      <c r="O64" s="377">
        <v>0</v>
      </c>
      <c r="P64" s="377">
        <v>0</v>
      </c>
      <c r="Q64" s="377">
        <v>0</v>
      </c>
      <c r="R64" s="377">
        <v>0</v>
      </c>
      <c r="S64" s="377">
        <v>0</v>
      </c>
      <c r="T64" s="370">
        <v>0</v>
      </c>
      <c r="U64" s="372" t="s">
        <v>349</v>
      </c>
    </row>
    <row r="65" spans="1:21" ht="15" hidden="1">
      <c r="A65" s="376" t="s">
        <v>29</v>
      </c>
      <c r="B65" s="376" t="s">
        <v>6</v>
      </c>
      <c r="C65" s="377">
        <v>0</v>
      </c>
      <c r="D65" s="370">
        <v>0</v>
      </c>
      <c r="E65" s="377">
        <v>0</v>
      </c>
      <c r="F65" s="377">
        <v>0</v>
      </c>
      <c r="G65" s="377">
        <v>0</v>
      </c>
      <c r="H65" s="377">
        <v>0</v>
      </c>
      <c r="I65" s="371">
        <v>0</v>
      </c>
      <c r="J65" s="370">
        <v>0</v>
      </c>
      <c r="K65" s="370">
        <v>0</v>
      </c>
      <c r="L65" s="377">
        <v>0</v>
      </c>
      <c r="M65" s="377">
        <v>0</v>
      </c>
      <c r="N65" s="377">
        <v>0</v>
      </c>
      <c r="O65" s="377">
        <v>0</v>
      </c>
      <c r="P65" s="377">
        <v>0</v>
      </c>
      <c r="Q65" s="377">
        <v>0</v>
      </c>
      <c r="R65" s="377">
        <v>0</v>
      </c>
      <c r="S65" s="377">
        <v>0</v>
      </c>
      <c r="T65" s="370">
        <v>0</v>
      </c>
      <c r="U65" s="372" t="s">
        <v>349</v>
      </c>
    </row>
    <row r="66" spans="1:21" ht="15">
      <c r="A66" s="378" t="s">
        <v>23</v>
      </c>
      <c r="B66" s="378" t="s">
        <v>356</v>
      </c>
      <c r="C66" s="379">
        <v>320</v>
      </c>
      <c r="D66" s="379">
        <v>362</v>
      </c>
      <c r="E66" s="379">
        <v>77</v>
      </c>
      <c r="F66" s="379">
        <v>285</v>
      </c>
      <c r="G66" s="379">
        <v>0</v>
      </c>
      <c r="H66" s="379">
        <v>0</v>
      </c>
      <c r="I66" s="379">
        <v>362</v>
      </c>
      <c r="J66" s="379">
        <v>318</v>
      </c>
      <c r="K66" s="379">
        <v>279</v>
      </c>
      <c r="L66" s="379">
        <v>278</v>
      </c>
      <c r="M66" s="379">
        <v>1</v>
      </c>
      <c r="N66" s="379">
        <v>38</v>
      </c>
      <c r="O66" s="379">
        <v>1</v>
      </c>
      <c r="P66" s="379">
        <v>0</v>
      </c>
      <c r="Q66" s="379">
        <v>43</v>
      </c>
      <c r="R66" s="379">
        <v>0</v>
      </c>
      <c r="S66" s="379">
        <v>1</v>
      </c>
      <c r="T66" s="379">
        <v>83</v>
      </c>
      <c r="U66" s="380">
        <v>0.8773584905660378</v>
      </c>
    </row>
    <row r="67" spans="1:21" ht="15">
      <c r="A67" s="376" t="s">
        <v>13</v>
      </c>
      <c r="B67" s="376" t="s">
        <v>382</v>
      </c>
      <c r="C67" s="377">
        <v>67</v>
      </c>
      <c r="D67" s="370">
        <v>69</v>
      </c>
      <c r="E67" s="377">
        <v>8</v>
      </c>
      <c r="F67" s="377">
        <v>61</v>
      </c>
      <c r="G67" s="377">
        <v>0</v>
      </c>
      <c r="H67" s="377">
        <v>0</v>
      </c>
      <c r="I67" s="371">
        <v>69</v>
      </c>
      <c r="J67" s="370">
        <v>67</v>
      </c>
      <c r="K67" s="370">
        <v>64</v>
      </c>
      <c r="L67" s="377">
        <v>64</v>
      </c>
      <c r="M67" s="377">
        <v>0</v>
      </c>
      <c r="N67" s="377">
        <v>3</v>
      </c>
      <c r="O67" s="377">
        <v>0</v>
      </c>
      <c r="P67" s="377">
        <v>0</v>
      </c>
      <c r="Q67" s="377">
        <v>1</v>
      </c>
      <c r="R67" s="377">
        <v>0</v>
      </c>
      <c r="S67" s="377">
        <v>1</v>
      </c>
      <c r="T67" s="370">
        <v>5</v>
      </c>
      <c r="U67" s="372">
        <v>0.9552238805970149</v>
      </c>
    </row>
    <row r="68" spans="1:21" ht="15">
      <c r="A68" s="376" t="s">
        <v>14</v>
      </c>
      <c r="B68" s="376" t="s">
        <v>384</v>
      </c>
      <c r="C68" s="377">
        <v>138</v>
      </c>
      <c r="D68" s="370">
        <v>159</v>
      </c>
      <c r="E68" s="377">
        <v>47</v>
      </c>
      <c r="F68" s="377">
        <v>112</v>
      </c>
      <c r="G68" s="377">
        <v>0</v>
      </c>
      <c r="H68" s="377">
        <v>0</v>
      </c>
      <c r="I68" s="371">
        <v>159</v>
      </c>
      <c r="J68" s="370">
        <v>128</v>
      </c>
      <c r="K68" s="370">
        <v>109</v>
      </c>
      <c r="L68" s="377">
        <v>108</v>
      </c>
      <c r="M68" s="377">
        <v>1</v>
      </c>
      <c r="N68" s="377">
        <v>19</v>
      </c>
      <c r="O68" s="377">
        <v>0</v>
      </c>
      <c r="P68" s="377">
        <v>0</v>
      </c>
      <c r="Q68" s="377">
        <v>31</v>
      </c>
      <c r="R68" s="377">
        <v>0</v>
      </c>
      <c r="S68" s="377">
        <v>0</v>
      </c>
      <c r="T68" s="370">
        <v>50</v>
      </c>
      <c r="U68" s="372">
        <v>0.8515625</v>
      </c>
    </row>
    <row r="69" spans="1:21" ht="15">
      <c r="A69" s="376" t="s">
        <v>19</v>
      </c>
      <c r="B69" s="376" t="s">
        <v>364</v>
      </c>
      <c r="C69" s="377">
        <v>115</v>
      </c>
      <c r="D69" s="370">
        <v>134</v>
      </c>
      <c r="E69" s="377">
        <v>22</v>
      </c>
      <c r="F69" s="377">
        <v>112</v>
      </c>
      <c r="G69" s="377">
        <v>0</v>
      </c>
      <c r="H69" s="377">
        <v>0</v>
      </c>
      <c r="I69" s="371">
        <v>134</v>
      </c>
      <c r="J69" s="370">
        <v>123</v>
      </c>
      <c r="K69" s="370">
        <v>106</v>
      </c>
      <c r="L69" s="377">
        <v>106</v>
      </c>
      <c r="M69" s="377">
        <v>0</v>
      </c>
      <c r="N69" s="377">
        <v>16</v>
      </c>
      <c r="O69" s="377">
        <v>1</v>
      </c>
      <c r="P69" s="377">
        <v>0</v>
      </c>
      <c r="Q69" s="377">
        <v>11</v>
      </c>
      <c r="R69" s="377">
        <v>0</v>
      </c>
      <c r="S69" s="377">
        <v>0</v>
      </c>
      <c r="T69" s="370">
        <v>28</v>
      </c>
      <c r="U69" s="372">
        <v>0.8617886178861789</v>
      </c>
    </row>
    <row r="70" spans="1:21" ht="15" hidden="1">
      <c r="A70" s="376" t="s">
        <v>22</v>
      </c>
      <c r="B70" s="376" t="s">
        <v>364</v>
      </c>
      <c r="C70" s="377">
        <v>0</v>
      </c>
      <c r="D70" s="370">
        <v>0</v>
      </c>
      <c r="E70" s="377">
        <v>0</v>
      </c>
      <c r="F70" s="377">
        <v>0</v>
      </c>
      <c r="G70" s="377">
        <v>0</v>
      </c>
      <c r="H70" s="377">
        <v>0</v>
      </c>
      <c r="I70" s="371">
        <v>0</v>
      </c>
      <c r="J70" s="370">
        <v>0</v>
      </c>
      <c r="K70" s="370">
        <v>0</v>
      </c>
      <c r="L70" s="377">
        <v>0</v>
      </c>
      <c r="M70" s="377">
        <v>0</v>
      </c>
      <c r="N70" s="377">
        <v>0</v>
      </c>
      <c r="O70" s="377">
        <v>0</v>
      </c>
      <c r="P70" s="377">
        <v>0</v>
      </c>
      <c r="Q70" s="377">
        <v>0</v>
      </c>
      <c r="R70" s="377">
        <v>0</v>
      </c>
      <c r="S70" s="377">
        <v>0</v>
      </c>
      <c r="T70" s="370">
        <v>0</v>
      </c>
      <c r="U70" s="372" t="s">
        <v>349</v>
      </c>
    </row>
    <row r="71" spans="1:21" ht="15" hidden="1">
      <c r="A71" s="376" t="s">
        <v>23</v>
      </c>
      <c r="B71" s="376" t="s">
        <v>6</v>
      </c>
      <c r="C71" s="377">
        <v>0</v>
      </c>
      <c r="D71" s="370">
        <v>0</v>
      </c>
      <c r="E71" s="377">
        <v>0</v>
      </c>
      <c r="F71" s="377">
        <v>0</v>
      </c>
      <c r="G71" s="377">
        <v>0</v>
      </c>
      <c r="H71" s="377">
        <v>0</v>
      </c>
      <c r="I71" s="371">
        <v>0</v>
      </c>
      <c r="J71" s="370">
        <v>0</v>
      </c>
      <c r="K71" s="370">
        <v>0</v>
      </c>
      <c r="L71" s="377">
        <v>0</v>
      </c>
      <c r="M71" s="377">
        <v>0</v>
      </c>
      <c r="N71" s="377">
        <v>0</v>
      </c>
      <c r="O71" s="377">
        <v>0</v>
      </c>
      <c r="P71" s="377">
        <v>0</v>
      </c>
      <c r="Q71" s="377">
        <v>0</v>
      </c>
      <c r="R71" s="377">
        <v>0</v>
      </c>
      <c r="S71" s="377">
        <v>0</v>
      </c>
      <c r="T71" s="370">
        <v>0</v>
      </c>
      <c r="U71" s="372" t="s">
        <v>349</v>
      </c>
    </row>
    <row r="72" spans="1:21" ht="15" hidden="1">
      <c r="A72" s="376" t="s">
        <v>24</v>
      </c>
      <c r="B72" s="376" t="s">
        <v>6</v>
      </c>
      <c r="C72" s="377">
        <v>0</v>
      </c>
      <c r="D72" s="370">
        <v>0</v>
      </c>
      <c r="E72" s="377">
        <v>0</v>
      </c>
      <c r="F72" s="377">
        <v>0</v>
      </c>
      <c r="G72" s="377">
        <v>0</v>
      </c>
      <c r="H72" s="377">
        <v>0</v>
      </c>
      <c r="I72" s="371">
        <v>0</v>
      </c>
      <c r="J72" s="370">
        <v>0</v>
      </c>
      <c r="K72" s="370">
        <v>0</v>
      </c>
      <c r="L72" s="377">
        <v>0</v>
      </c>
      <c r="M72" s="377">
        <v>0</v>
      </c>
      <c r="N72" s="377">
        <v>0</v>
      </c>
      <c r="O72" s="377">
        <v>0</v>
      </c>
      <c r="P72" s="377">
        <v>0</v>
      </c>
      <c r="Q72" s="377">
        <v>0</v>
      </c>
      <c r="R72" s="377">
        <v>0</v>
      </c>
      <c r="S72" s="377">
        <v>0</v>
      </c>
      <c r="T72" s="370">
        <v>0</v>
      </c>
      <c r="U72" s="372" t="s">
        <v>349</v>
      </c>
    </row>
    <row r="73" spans="1:21" ht="15" hidden="1">
      <c r="A73" s="376" t="s">
        <v>25</v>
      </c>
      <c r="B73" s="376" t="s">
        <v>6</v>
      </c>
      <c r="C73" s="377">
        <v>0</v>
      </c>
      <c r="D73" s="370">
        <v>0</v>
      </c>
      <c r="E73" s="377">
        <v>0</v>
      </c>
      <c r="F73" s="377">
        <v>0</v>
      </c>
      <c r="G73" s="377">
        <v>0</v>
      </c>
      <c r="H73" s="377">
        <v>0</v>
      </c>
      <c r="I73" s="371">
        <v>0</v>
      </c>
      <c r="J73" s="370">
        <v>0</v>
      </c>
      <c r="K73" s="370">
        <v>0</v>
      </c>
      <c r="L73" s="377">
        <v>0</v>
      </c>
      <c r="M73" s="377">
        <v>0</v>
      </c>
      <c r="N73" s="377">
        <v>0</v>
      </c>
      <c r="O73" s="377">
        <v>0</v>
      </c>
      <c r="P73" s="377">
        <v>0</v>
      </c>
      <c r="Q73" s="377">
        <v>0</v>
      </c>
      <c r="R73" s="377">
        <v>0</v>
      </c>
      <c r="S73" s="377">
        <v>0</v>
      </c>
      <c r="T73" s="370">
        <v>0</v>
      </c>
      <c r="U73" s="372" t="s">
        <v>349</v>
      </c>
    </row>
    <row r="74" spans="1:21" ht="15" hidden="1">
      <c r="A74" s="376" t="s">
        <v>26</v>
      </c>
      <c r="B74" s="376" t="s">
        <v>6</v>
      </c>
      <c r="C74" s="377">
        <v>0</v>
      </c>
      <c r="D74" s="370">
        <v>0</v>
      </c>
      <c r="E74" s="377">
        <v>0</v>
      </c>
      <c r="F74" s="377">
        <v>0</v>
      </c>
      <c r="G74" s="377">
        <v>0</v>
      </c>
      <c r="H74" s="377">
        <v>0</v>
      </c>
      <c r="I74" s="371">
        <v>0</v>
      </c>
      <c r="J74" s="370">
        <v>0</v>
      </c>
      <c r="K74" s="370">
        <v>0</v>
      </c>
      <c r="L74" s="377">
        <v>0</v>
      </c>
      <c r="M74" s="377">
        <v>0</v>
      </c>
      <c r="N74" s="377">
        <v>0</v>
      </c>
      <c r="O74" s="377">
        <v>0</v>
      </c>
      <c r="P74" s="377">
        <v>0</v>
      </c>
      <c r="Q74" s="377">
        <v>0</v>
      </c>
      <c r="R74" s="377">
        <v>0</v>
      </c>
      <c r="S74" s="377">
        <v>0</v>
      </c>
      <c r="T74" s="370">
        <v>0</v>
      </c>
      <c r="U74" s="372" t="s">
        <v>349</v>
      </c>
    </row>
    <row r="75" spans="1:21" ht="15" hidden="1">
      <c r="A75" s="376" t="s">
        <v>27</v>
      </c>
      <c r="B75" s="376" t="s">
        <v>6</v>
      </c>
      <c r="C75" s="377">
        <v>0</v>
      </c>
      <c r="D75" s="370">
        <v>0</v>
      </c>
      <c r="E75" s="377">
        <v>0</v>
      </c>
      <c r="F75" s="377">
        <v>0</v>
      </c>
      <c r="G75" s="377">
        <v>0</v>
      </c>
      <c r="H75" s="377">
        <v>0</v>
      </c>
      <c r="I75" s="371">
        <v>0</v>
      </c>
      <c r="J75" s="370">
        <v>0</v>
      </c>
      <c r="K75" s="370">
        <v>0</v>
      </c>
      <c r="L75" s="377">
        <v>0</v>
      </c>
      <c r="M75" s="377">
        <v>0</v>
      </c>
      <c r="N75" s="377">
        <v>0</v>
      </c>
      <c r="O75" s="377">
        <v>0</v>
      </c>
      <c r="P75" s="377">
        <v>0</v>
      </c>
      <c r="Q75" s="377">
        <v>0</v>
      </c>
      <c r="R75" s="377">
        <v>0</v>
      </c>
      <c r="S75" s="377">
        <v>0</v>
      </c>
      <c r="T75" s="370">
        <v>0</v>
      </c>
      <c r="U75" s="372" t="s">
        <v>349</v>
      </c>
    </row>
    <row r="76" spans="1:21" ht="15" hidden="1">
      <c r="A76" s="376" t="s">
        <v>29</v>
      </c>
      <c r="B76" s="376" t="s">
        <v>6</v>
      </c>
      <c r="C76" s="377">
        <v>0</v>
      </c>
      <c r="D76" s="370">
        <v>0</v>
      </c>
      <c r="E76" s="377">
        <v>0</v>
      </c>
      <c r="F76" s="377">
        <v>0</v>
      </c>
      <c r="G76" s="377">
        <v>0</v>
      </c>
      <c r="H76" s="377">
        <v>0</v>
      </c>
      <c r="I76" s="371">
        <v>0</v>
      </c>
      <c r="J76" s="370">
        <v>0</v>
      </c>
      <c r="K76" s="370">
        <v>0</v>
      </c>
      <c r="L76" s="377">
        <v>0</v>
      </c>
      <c r="M76" s="377">
        <v>0</v>
      </c>
      <c r="N76" s="377">
        <v>0</v>
      </c>
      <c r="O76" s="377">
        <v>0</v>
      </c>
      <c r="P76" s="377">
        <v>0</v>
      </c>
      <c r="Q76" s="377">
        <v>0</v>
      </c>
      <c r="R76" s="377">
        <v>0</v>
      </c>
      <c r="S76" s="377">
        <v>0</v>
      </c>
      <c r="T76" s="370">
        <v>0</v>
      </c>
      <c r="U76" s="372" t="s">
        <v>349</v>
      </c>
    </row>
    <row r="77" spans="1:21" ht="15">
      <c r="A77" s="378" t="s">
        <v>24</v>
      </c>
      <c r="B77" s="378" t="s">
        <v>357</v>
      </c>
      <c r="C77" s="379">
        <v>257</v>
      </c>
      <c r="D77" s="379">
        <v>293</v>
      </c>
      <c r="E77" s="379">
        <v>57</v>
      </c>
      <c r="F77" s="379">
        <v>236</v>
      </c>
      <c r="G77" s="379">
        <v>4</v>
      </c>
      <c r="H77" s="379">
        <v>0</v>
      </c>
      <c r="I77" s="379">
        <v>289</v>
      </c>
      <c r="J77" s="379">
        <v>260</v>
      </c>
      <c r="K77" s="379">
        <v>222</v>
      </c>
      <c r="L77" s="379">
        <v>222</v>
      </c>
      <c r="M77" s="379">
        <v>0</v>
      </c>
      <c r="N77" s="379">
        <v>38</v>
      </c>
      <c r="O77" s="379">
        <v>0</v>
      </c>
      <c r="P77" s="379">
        <v>0</v>
      </c>
      <c r="Q77" s="379">
        <v>25</v>
      </c>
      <c r="R77" s="379">
        <v>4</v>
      </c>
      <c r="S77" s="379">
        <v>0</v>
      </c>
      <c r="T77" s="379">
        <v>67</v>
      </c>
      <c r="U77" s="380">
        <v>0.8538461538461538</v>
      </c>
    </row>
    <row r="78" spans="1:21" ht="15">
      <c r="A78" s="376" t="s">
        <v>13</v>
      </c>
      <c r="B78" s="376" t="s">
        <v>392</v>
      </c>
      <c r="C78" s="377">
        <v>56</v>
      </c>
      <c r="D78" s="370">
        <v>57</v>
      </c>
      <c r="E78" s="377">
        <v>5</v>
      </c>
      <c r="F78" s="377">
        <v>52</v>
      </c>
      <c r="G78" s="377">
        <v>0</v>
      </c>
      <c r="H78" s="377">
        <v>0</v>
      </c>
      <c r="I78" s="371">
        <v>57</v>
      </c>
      <c r="J78" s="370">
        <v>57</v>
      </c>
      <c r="K78" s="370">
        <v>51</v>
      </c>
      <c r="L78" s="377">
        <v>51</v>
      </c>
      <c r="M78" s="377">
        <v>0</v>
      </c>
      <c r="N78" s="377">
        <v>6</v>
      </c>
      <c r="O78" s="377">
        <v>0</v>
      </c>
      <c r="P78" s="377">
        <v>0</v>
      </c>
      <c r="Q78" s="377">
        <v>0</v>
      </c>
      <c r="R78" s="377">
        <v>0</v>
      </c>
      <c r="S78" s="377">
        <v>0</v>
      </c>
      <c r="T78" s="370">
        <v>6</v>
      </c>
      <c r="U78" s="372">
        <v>0.8947368421052632</v>
      </c>
    </row>
    <row r="79" spans="1:21" ht="15">
      <c r="A79" s="376" t="s">
        <v>14</v>
      </c>
      <c r="B79" s="376" t="s">
        <v>383</v>
      </c>
      <c r="C79" s="377">
        <v>104</v>
      </c>
      <c r="D79" s="370">
        <v>119</v>
      </c>
      <c r="E79" s="377">
        <v>21</v>
      </c>
      <c r="F79" s="377">
        <v>98</v>
      </c>
      <c r="G79" s="377">
        <v>1</v>
      </c>
      <c r="H79" s="377">
        <v>0</v>
      </c>
      <c r="I79" s="371">
        <v>118</v>
      </c>
      <c r="J79" s="370">
        <v>106</v>
      </c>
      <c r="K79" s="370">
        <v>89</v>
      </c>
      <c r="L79" s="377">
        <v>89</v>
      </c>
      <c r="M79" s="377">
        <v>0</v>
      </c>
      <c r="N79" s="377">
        <v>17</v>
      </c>
      <c r="O79" s="377">
        <v>0</v>
      </c>
      <c r="P79" s="377">
        <v>0</v>
      </c>
      <c r="Q79" s="377">
        <v>12</v>
      </c>
      <c r="R79" s="377">
        <v>0</v>
      </c>
      <c r="S79" s="377">
        <v>0</v>
      </c>
      <c r="T79" s="370">
        <v>29</v>
      </c>
      <c r="U79" s="372">
        <v>0.839622641509434</v>
      </c>
    </row>
    <row r="80" spans="1:21" ht="15">
      <c r="A80" s="376" t="s">
        <v>19</v>
      </c>
      <c r="B80" s="376" t="s">
        <v>386</v>
      </c>
      <c r="C80" s="377">
        <v>97</v>
      </c>
      <c r="D80" s="370">
        <v>117</v>
      </c>
      <c r="E80" s="377">
        <v>31</v>
      </c>
      <c r="F80" s="377">
        <v>86</v>
      </c>
      <c r="G80" s="377">
        <v>3</v>
      </c>
      <c r="H80" s="377">
        <v>0</v>
      </c>
      <c r="I80" s="371">
        <v>114</v>
      </c>
      <c r="J80" s="370">
        <v>97</v>
      </c>
      <c r="K80" s="370">
        <v>82</v>
      </c>
      <c r="L80" s="377">
        <v>82</v>
      </c>
      <c r="M80" s="377">
        <v>0</v>
      </c>
      <c r="N80" s="377">
        <v>15</v>
      </c>
      <c r="O80" s="377">
        <v>0</v>
      </c>
      <c r="P80" s="377">
        <v>0</v>
      </c>
      <c r="Q80" s="377">
        <v>13</v>
      </c>
      <c r="R80" s="377">
        <v>4</v>
      </c>
      <c r="S80" s="377">
        <v>0</v>
      </c>
      <c r="T80" s="370">
        <v>32</v>
      </c>
      <c r="U80" s="372">
        <v>0.845360824742268</v>
      </c>
    </row>
    <row r="81" spans="1:21" ht="15" hidden="1">
      <c r="A81" s="376" t="s">
        <v>22</v>
      </c>
      <c r="B81" s="376" t="s">
        <v>6</v>
      </c>
      <c r="C81" s="377">
        <v>0</v>
      </c>
      <c r="D81" s="370">
        <v>0</v>
      </c>
      <c r="E81" s="377">
        <v>0</v>
      </c>
      <c r="F81" s="377">
        <v>0</v>
      </c>
      <c r="G81" s="377">
        <v>0</v>
      </c>
      <c r="H81" s="377">
        <v>0</v>
      </c>
      <c r="I81" s="371">
        <v>0</v>
      </c>
      <c r="J81" s="370">
        <v>0</v>
      </c>
      <c r="K81" s="370">
        <v>0</v>
      </c>
      <c r="L81" s="377">
        <v>0</v>
      </c>
      <c r="M81" s="377">
        <v>0</v>
      </c>
      <c r="N81" s="377">
        <v>0</v>
      </c>
      <c r="O81" s="377">
        <v>0</v>
      </c>
      <c r="P81" s="377">
        <v>0</v>
      </c>
      <c r="Q81" s="377">
        <v>0</v>
      </c>
      <c r="R81" s="377">
        <v>0</v>
      </c>
      <c r="S81" s="377">
        <v>0</v>
      </c>
      <c r="T81" s="370">
        <v>0</v>
      </c>
      <c r="U81" s="372" t="s">
        <v>349</v>
      </c>
    </row>
    <row r="82" spans="1:21" ht="15" hidden="1">
      <c r="A82" s="376" t="s">
        <v>23</v>
      </c>
      <c r="B82" s="376" t="s">
        <v>6</v>
      </c>
      <c r="C82" s="377">
        <v>0</v>
      </c>
      <c r="D82" s="370">
        <v>0</v>
      </c>
      <c r="E82" s="377">
        <v>0</v>
      </c>
      <c r="F82" s="377">
        <v>0</v>
      </c>
      <c r="G82" s="377">
        <v>0</v>
      </c>
      <c r="H82" s="377">
        <v>0</v>
      </c>
      <c r="I82" s="371">
        <v>0</v>
      </c>
      <c r="J82" s="370">
        <v>0</v>
      </c>
      <c r="K82" s="370">
        <v>0</v>
      </c>
      <c r="L82" s="377">
        <v>0</v>
      </c>
      <c r="M82" s="377">
        <v>0</v>
      </c>
      <c r="N82" s="377">
        <v>0</v>
      </c>
      <c r="O82" s="377">
        <v>0</v>
      </c>
      <c r="P82" s="377">
        <v>0</v>
      </c>
      <c r="Q82" s="377">
        <v>0</v>
      </c>
      <c r="R82" s="377">
        <v>0</v>
      </c>
      <c r="S82" s="377">
        <v>0</v>
      </c>
      <c r="T82" s="370">
        <v>0</v>
      </c>
      <c r="U82" s="372" t="s">
        <v>349</v>
      </c>
    </row>
    <row r="83" spans="1:21" ht="15" hidden="1">
      <c r="A83" s="376" t="s">
        <v>24</v>
      </c>
      <c r="B83" s="376" t="s">
        <v>6</v>
      </c>
      <c r="C83" s="377">
        <v>0</v>
      </c>
      <c r="D83" s="370">
        <v>0</v>
      </c>
      <c r="E83" s="377">
        <v>0</v>
      </c>
      <c r="F83" s="377">
        <v>0</v>
      </c>
      <c r="G83" s="377">
        <v>0</v>
      </c>
      <c r="H83" s="377">
        <v>0</v>
      </c>
      <c r="I83" s="371">
        <v>0</v>
      </c>
      <c r="J83" s="370">
        <v>0</v>
      </c>
      <c r="K83" s="370">
        <v>0</v>
      </c>
      <c r="L83" s="377">
        <v>0</v>
      </c>
      <c r="M83" s="377">
        <v>0</v>
      </c>
      <c r="N83" s="377">
        <v>0</v>
      </c>
      <c r="O83" s="377">
        <v>0</v>
      </c>
      <c r="P83" s="377">
        <v>0</v>
      </c>
      <c r="Q83" s="377">
        <v>0</v>
      </c>
      <c r="R83" s="377">
        <v>0</v>
      </c>
      <c r="S83" s="377">
        <v>0</v>
      </c>
      <c r="T83" s="370">
        <v>0</v>
      </c>
      <c r="U83" s="372" t="s">
        <v>349</v>
      </c>
    </row>
    <row r="84" spans="1:21" ht="15" hidden="1">
      <c r="A84" s="376" t="s">
        <v>25</v>
      </c>
      <c r="B84" s="376" t="s">
        <v>6</v>
      </c>
      <c r="C84" s="377">
        <v>0</v>
      </c>
      <c r="D84" s="370">
        <v>0</v>
      </c>
      <c r="E84" s="377">
        <v>0</v>
      </c>
      <c r="F84" s="377">
        <v>0</v>
      </c>
      <c r="G84" s="377">
        <v>0</v>
      </c>
      <c r="H84" s="377">
        <v>0</v>
      </c>
      <c r="I84" s="371">
        <v>0</v>
      </c>
      <c r="J84" s="370">
        <v>0</v>
      </c>
      <c r="K84" s="370">
        <v>0</v>
      </c>
      <c r="L84" s="377">
        <v>0</v>
      </c>
      <c r="M84" s="377">
        <v>0</v>
      </c>
      <c r="N84" s="377">
        <v>0</v>
      </c>
      <c r="O84" s="377">
        <v>0</v>
      </c>
      <c r="P84" s="377">
        <v>0</v>
      </c>
      <c r="Q84" s="377">
        <v>0</v>
      </c>
      <c r="R84" s="377">
        <v>0</v>
      </c>
      <c r="S84" s="377">
        <v>0</v>
      </c>
      <c r="T84" s="370">
        <v>0</v>
      </c>
      <c r="U84" s="372" t="s">
        <v>349</v>
      </c>
    </row>
    <row r="85" spans="1:21" ht="15" hidden="1">
      <c r="A85" s="376" t="s">
        <v>26</v>
      </c>
      <c r="B85" s="376" t="s">
        <v>6</v>
      </c>
      <c r="C85" s="377">
        <v>0</v>
      </c>
      <c r="D85" s="370">
        <v>0</v>
      </c>
      <c r="E85" s="377">
        <v>0</v>
      </c>
      <c r="F85" s="377">
        <v>0</v>
      </c>
      <c r="G85" s="377">
        <v>0</v>
      </c>
      <c r="H85" s="377">
        <v>0</v>
      </c>
      <c r="I85" s="371">
        <v>0</v>
      </c>
      <c r="J85" s="370">
        <v>0</v>
      </c>
      <c r="K85" s="370">
        <v>0</v>
      </c>
      <c r="L85" s="377">
        <v>0</v>
      </c>
      <c r="M85" s="377">
        <v>0</v>
      </c>
      <c r="N85" s="377">
        <v>0</v>
      </c>
      <c r="O85" s="377">
        <v>0</v>
      </c>
      <c r="P85" s="377">
        <v>0</v>
      </c>
      <c r="Q85" s="377">
        <v>0</v>
      </c>
      <c r="R85" s="377">
        <v>0</v>
      </c>
      <c r="S85" s="377">
        <v>0</v>
      </c>
      <c r="T85" s="370">
        <v>0</v>
      </c>
      <c r="U85" s="372" t="s">
        <v>349</v>
      </c>
    </row>
    <row r="86" spans="1:21" ht="15" hidden="1">
      <c r="A86" s="376" t="s">
        <v>27</v>
      </c>
      <c r="B86" s="376" t="s">
        <v>6</v>
      </c>
      <c r="C86" s="377">
        <v>0</v>
      </c>
      <c r="D86" s="370">
        <v>0</v>
      </c>
      <c r="E86" s="377">
        <v>0</v>
      </c>
      <c r="F86" s="377">
        <v>0</v>
      </c>
      <c r="G86" s="377">
        <v>0</v>
      </c>
      <c r="H86" s="377">
        <v>0</v>
      </c>
      <c r="I86" s="371">
        <v>0</v>
      </c>
      <c r="J86" s="370">
        <v>0</v>
      </c>
      <c r="K86" s="370">
        <v>0</v>
      </c>
      <c r="L86" s="377">
        <v>0</v>
      </c>
      <c r="M86" s="377">
        <v>0</v>
      </c>
      <c r="N86" s="377">
        <v>0</v>
      </c>
      <c r="O86" s="377">
        <v>0</v>
      </c>
      <c r="P86" s="377">
        <v>0</v>
      </c>
      <c r="Q86" s="377">
        <v>0</v>
      </c>
      <c r="R86" s="377">
        <v>0</v>
      </c>
      <c r="S86" s="377">
        <v>0</v>
      </c>
      <c r="T86" s="370">
        <v>0</v>
      </c>
      <c r="U86" s="372" t="s">
        <v>349</v>
      </c>
    </row>
    <row r="87" spans="1:21" ht="15" hidden="1">
      <c r="A87" s="376" t="s">
        <v>29</v>
      </c>
      <c r="B87" s="376" t="s">
        <v>6</v>
      </c>
      <c r="C87" s="377">
        <v>0</v>
      </c>
      <c r="D87" s="370">
        <v>0</v>
      </c>
      <c r="E87" s="377">
        <v>0</v>
      </c>
      <c r="F87" s="377">
        <v>0</v>
      </c>
      <c r="G87" s="377">
        <v>0</v>
      </c>
      <c r="H87" s="377">
        <v>0</v>
      </c>
      <c r="I87" s="371">
        <v>0</v>
      </c>
      <c r="J87" s="370">
        <v>0</v>
      </c>
      <c r="K87" s="370">
        <v>0</v>
      </c>
      <c r="L87" s="377">
        <v>0</v>
      </c>
      <c r="M87" s="377">
        <v>0</v>
      </c>
      <c r="N87" s="377">
        <v>0</v>
      </c>
      <c r="O87" s="377">
        <v>0</v>
      </c>
      <c r="P87" s="377">
        <v>0</v>
      </c>
      <c r="Q87" s="377">
        <v>0</v>
      </c>
      <c r="R87" s="377">
        <v>0</v>
      </c>
      <c r="S87" s="377">
        <v>0</v>
      </c>
      <c r="T87" s="370">
        <v>0</v>
      </c>
      <c r="U87" s="372" t="s">
        <v>349</v>
      </c>
    </row>
    <row r="88" spans="1:21" ht="15">
      <c r="A88" s="378" t="s">
        <v>25</v>
      </c>
      <c r="B88" s="378" t="s">
        <v>358</v>
      </c>
      <c r="C88" s="379">
        <v>221</v>
      </c>
      <c r="D88" s="379">
        <v>260</v>
      </c>
      <c r="E88" s="379">
        <v>42</v>
      </c>
      <c r="F88" s="379">
        <v>218</v>
      </c>
      <c r="G88" s="379">
        <v>2</v>
      </c>
      <c r="H88" s="379">
        <v>0</v>
      </c>
      <c r="I88" s="379">
        <v>258</v>
      </c>
      <c r="J88" s="379">
        <v>237</v>
      </c>
      <c r="K88" s="379">
        <v>216</v>
      </c>
      <c r="L88" s="379">
        <v>214</v>
      </c>
      <c r="M88" s="379">
        <v>2</v>
      </c>
      <c r="N88" s="379">
        <v>21</v>
      </c>
      <c r="O88" s="379">
        <v>0</v>
      </c>
      <c r="P88" s="379">
        <v>0</v>
      </c>
      <c r="Q88" s="379">
        <v>18</v>
      </c>
      <c r="R88" s="379">
        <v>3</v>
      </c>
      <c r="S88" s="379">
        <v>0</v>
      </c>
      <c r="T88" s="379">
        <v>42</v>
      </c>
      <c r="U88" s="380">
        <v>0.9113924050632911</v>
      </c>
    </row>
    <row r="89" spans="1:21" ht="15">
      <c r="A89" s="376" t="s">
        <v>13</v>
      </c>
      <c r="B89" s="376" t="s">
        <v>387</v>
      </c>
      <c r="C89" s="377">
        <v>38</v>
      </c>
      <c r="D89" s="370">
        <v>41</v>
      </c>
      <c r="E89" s="377">
        <v>7</v>
      </c>
      <c r="F89" s="377">
        <v>34</v>
      </c>
      <c r="G89" s="377">
        <v>0</v>
      </c>
      <c r="H89" s="377">
        <v>0</v>
      </c>
      <c r="I89" s="371">
        <v>41</v>
      </c>
      <c r="J89" s="370">
        <v>40</v>
      </c>
      <c r="K89" s="370">
        <v>34</v>
      </c>
      <c r="L89" s="377">
        <v>34</v>
      </c>
      <c r="M89" s="377">
        <v>0</v>
      </c>
      <c r="N89" s="377">
        <v>6</v>
      </c>
      <c r="O89" s="377">
        <v>0</v>
      </c>
      <c r="P89" s="377">
        <v>0</v>
      </c>
      <c r="Q89" s="377">
        <v>1</v>
      </c>
      <c r="R89" s="377">
        <v>0</v>
      </c>
      <c r="S89" s="377">
        <v>0</v>
      </c>
      <c r="T89" s="370">
        <v>7</v>
      </c>
      <c r="U89" s="372">
        <v>0.85</v>
      </c>
    </row>
    <row r="90" spans="1:21" ht="15">
      <c r="A90" s="376" t="s">
        <v>14</v>
      </c>
      <c r="B90" s="376" t="s">
        <v>388</v>
      </c>
      <c r="C90" s="377">
        <v>77</v>
      </c>
      <c r="D90" s="370">
        <v>87</v>
      </c>
      <c r="E90" s="377">
        <v>18</v>
      </c>
      <c r="F90" s="377">
        <v>69</v>
      </c>
      <c r="G90" s="377">
        <v>2</v>
      </c>
      <c r="H90" s="377">
        <v>0</v>
      </c>
      <c r="I90" s="371">
        <v>85</v>
      </c>
      <c r="J90" s="370">
        <v>78</v>
      </c>
      <c r="K90" s="370">
        <v>69</v>
      </c>
      <c r="L90" s="377">
        <v>69</v>
      </c>
      <c r="M90" s="377">
        <v>0</v>
      </c>
      <c r="N90" s="377">
        <v>9</v>
      </c>
      <c r="O90" s="377">
        <v>0</v>
      </c>
      <c r="P90" s="377">
        <v>0</v>
      </c>
      <c r="Q90" s="377">
        <v>5</v>
      </c>
      <c r="R90" s="377">
        <v>2</v>
      </c>
      <c r="S90" s="377">
        <v>0</v>
      </c>
      <c r="T90" s="370">
        <v>16</v>
      </c>
      <c r="U90" s="372">
        <v>0.8846153846153846</v>
      </c>
    </row>
    <row r="91" spans="1:21" ht="15">
      <c r="A91" s="376" t="s">
        <v>19</v>
      </c>
      <c r="B91" s="376" t="s">
        <v>389</v>
      </c>
      <c r="C91" s="377">
        <v>106</v>
      </c>
      <c r="D91" s="370">
        <v>132</v>
      </c>
      <c r="E91" s="377">
        <v>17</v>
      </c>
      <c r="F91" s="377">
        <v>115</v>
      </c>
      <c r="G91" s="377">
        <v>0</v>
      </c>
      <c r="H91" s="377">
        <v>0</v>
      </c>
      <c r="I91" s="371">
        <v>132</v>
      </c>
      <c r="J91" s="370">
        <v>119</v>
      </c>
      <c r="K91" s="370">
        <v>113</v>
      </c>
      <c r="L91" s="377">
        <v>111</v>
      </c>
      <c r="M91" s="377">
        <v>2</v>
      </c>
      <c r="N91" s="377">
        <v>6</v>
      </c>
      <c r="O91" s="377">
        <v>0</v>
      </c>
      <c r="P91" s="377">
        <v>0</v>
      </c>
      <c r="Q91" s="377">
        <v>12</v>
      </c>
      <c r="R91" s="377">
        <v>1</v>
      </c>
      <c r="S91" s="377">
        <v>0</v>
      </c>
      <c r="T91" s="370">
        <v>19</v>
      </c>
      <c r="U91" s="372">
        <v>0.9495798319327731</v>
      </c>
    </row>
    <row r="92" spans="1:21" ht="15" hidden="1">
      <c r="A92" s="376" t="s">
        <v>22</v>
      </c>
      <c r="B92" s="376" t="s">
        <v>6</v>
      </c>
      <c r="C92" s="377">
        <v>0</v>
      </c>
      <c r="D92" s="370">
        <v>0</v>
      </c>
      <c r="E92" s="377">
        <v>0</v>
      </c>
      <c r="F92" s="377">
        <v>0</v>
      </c>
      <c r="G92" s="377">
        <v>0</v>
      </c>
      <c r="H92" s="377">
        <v>0</v>
      </c>
      <c r="I92" s="371">
        <v>0</v>
      </c>
      <c r="J92" s="370">
        <v>0</v>
      </c>
      <c r="K92" s="370">
        <v>0</v>
      </c>
      <c r="L92" s="377">
        <v>0</v>
      </c>
      <c r="M92" s="377">
        <v>0</v>
      </c>
      <c r="N92" s="377">
        <v>0</v>
      </c>
      <c r="O92" s="377">
        <v>0</v>
      </c>
      <c r="P92" s="377">
        <v>0</v>
      </c>
      <c r="Q92" s="377">
        <v>0</v>
      </c>
      <c r="R92" s="377">
        <v>0</v>
      </c>
      <c r="S92" s="377">
        <v>0</v>
      </c>
      <c r="T92" s="370">
        <v>0</v>
      </c>
      <c r="U92" s="372" t="s">
        <v>349</v>
      </c>
    </row>
    <row r="93" spans="1:21" ht="15" hidden="1">
      <c r="A93" s="376" t="s">
        <v>23</v>
      </c>
      <c r="B93" s="376" t="s">
        <v>6</v>
      </c>
      <c r="C93" s="377">
        <v>0</v>
      </c>
      <c r="D93" s="370">
        <v>0</v>
      </c>
      <c r="E93" s="377">
        <v>0</v>
      </c>
      <c r="F93" s="377">
        <v>0</v>
      </c>
      <c r="G93" s="377">
        <v>0</v>
      </c>
      <c r="H93" s="377">
        <v>0</v>
      </c>
      <c r="I93" s="371">
        <v>0</v>
      </c>
      <c r="J93" s="370">
        <v>0</v>
      </c>
      <c r="K93" s="370">
        <v>0</v>
      </c>
      <c r="L93" s="377">
        <v>0</v>
      </c>
      <c r="M93" s="377">
        <v>0</v>
      </c>
      <c r="N93" s="377">
        <v>0</v>
      </c>
      <c r="O93" s="377">
        <v>0</v>
      </c>
      <c r="P93" s="377">
        <v>0</v>
      </c>
      <c r="Q93" s="377">
        <v>0</v>
      </c>
      <c r="R93" s="377">
        <v>0</v>
      </c>
      <c r="S93" s="377">
        <v>0</v>
      </c>
      <c r="T93" s="370">
        <v>0</v>
      </c>
      <c r="U93" s="372" t="s">
        <v>349</v>
      </c>
    </row>
    <row r="94" spans="1:21" ht="15" hidden="1">
      <c r="A94" s="376" t="s">
        <v>24</v>
      </c>
      <c r="B94" s="376" t="s">
        <v>6</v>
      </c>
      <c r="C94" s="377">
        <v>0</v>
      </c>
      <c r="D94" s="370">
        <v>0</v>
      </c>
      <c r="E94" s="377">
        <v>0</v>
      </c>
      <c r="F94" s="377">
        <v>0</v>
      </c>
      <c r="G94" s="377">
        <v>0</v>
      </c>
      <c r="H94" s="377">
        <v>0</v>
      </c>
      <c r="I94" s="371">
        <v>0</v>
      </c>
      <c r="J94" s="370">
        <v>0</v>
      </c>
      <c r="K94" s="370">
        <v>0</v>
      </c>
      <c r="L94" s="377">
        <v>0</v>
      </c>
      <c r="M94" s="377">
        <v>0</v>
      </c>
      <c r="N94" s="377">
        <v>0</v>
      </c>
      <c r="O94" s="377">
        <v>0</v>
      </c>
      <c r="P94" s="377">
        <v>0</v>
      </c>
      <c r="Q94" s="377">
        <v>0</v>
      </c>
      <c r="R94" s="377">
        <v>0</v>
      </c>
      <c r="S94" s="377">
        <v>0</v>
      </c>
      <c r="T94" s="370">
        <v>0</v>
      </c>
      <c r="U94" s="372" t="s">
        <v>349</v>
      </c>
    </row>
    <row r="95" spans="1:21" ht="15" hidden="1">
      <c r="A95" s="376" t="s">
        <v>25</v>
      </c>
      <c r="B95" s="376" t="s">
        <v>6</v>
      </c>
      <c r="C95" s="377">
        <v>0</v>
      </c>
      <c r="D95" s="370">
        <v>0</v>
      </c>
      <c r="E95" s="377">
        <v>0</v>
      </c>
      <c r="F95" s="377">
        <v>0</v>
      </c>
      <c r="G95" s="377">
        <v>0</v>
      </c>
      <c r="H95" s="377">
        <v>0</v>
      </c>
      <c r="I95" s="371">
        <v>0</v>
      </c>
      <c r="J95" s="370">
        <v>0</v>
      </c>
      <c r="K95" s="370">
        <v>0</v>
      </c>
      <c r="L95" s="377">
        <v>0</v>
      </c>
      <c r="M95" s="377">
        <v>0</v>
      </c>
      <c r="N95" s="377">
        <v>0</v>
      </c>
      <c r="O95" s="377">
        <v>0</v>
      </c>
      <c r="P95" s="377">
        <v>0</v>
      </c>
      <c r="Q95" s="377">
        <v>0</v>
      </c>
      <c r="R95" s="377">
        <v>0</v>
      </c>
      <c r="S95" s="377">
        <v>0</v>
      </c>
      <c r="T95" s="370">
        <v>0</v>
      </c>
      <c r="U95" s="372" t="s">
        <v>349</v>
      </c>
    </row>
    <row r="96" spans="1:21" ht="15" hidden="1">
      <c r="A96" s="376" t="s">
        <v>26</v>
      </c>
      <c r="B96" s="376" t="s">
        <v>6</v>
      </c>
      <c r="C96" s="377">
        <v>0</v>
      </c>
      <c r="D96" s="370">
        <v>0</v>
      </c>
      <c r="E96" s="377">
        <v>0</v>
      </c>
      <c r="F96" s="377">
        <v>0</v>
      </c>
      <c r="G96" s="377">
        <v>0</v>
      </c>
      <c r="H96" s="377">
        <v>0</v>
      </c>
      <c r="I96" s="371">
        <v>0</v>
      </c>
      <c r="J96" s="370">
        <v>0</v>
      </c>
      <c r="K96" s="370">
        <v>0</v>
      </c>
      <c r="L96" s="377">
        <v>0</v>
      </c>
      <c r="M96" s="377">
        <v>0</v>
      </c>
      <c r="N96" s="377">
        <v>0</v>
      </c>
      <c r="O96" s="377">
        <v>0</v>
      </c>
      <c r="P96" s="377">
        <v>0</v>
      </c>
      <c r="Q96" s="377">
        <v>0</v>
      </c>
      <c r="R96" s="377">
        <v>0</v>
      </c>
      <c r="S96" s="377">
        <v>0</v>
      </c>
      <c r="T96" s="370">
        <v>0</v>
      </c>
      <c r="U96" s="372" t="s">
        <v>349</v>
      </c>
    </row>
    <row r="97" spans="1:21" ht="15" hidden="1">
      <c r="A97" s="376" t="s">
        <v>27</v>
      </c>
      <c r="B97" s="376" t="s">
        <v>6</v>
      </c>
      <c r="C97" s="377">
        <v>0</v>
      </c>
      <c r="D97" s="370">
        <v>0</v>
      </c>
      <c r="E97" s="377">
        <v>0</v>
      </c>
      <c r="F97" s="377">
        <v>0</v>
      </c>
      <c r="G97" s="377">
        <v>0</v>
      </c>
      <c r="H97" s="377">
        <v>0</v>
      </c>
      <c r="I97" s="371">
        <v>0</v>
      </c>
      <c r="J97" s="370">
        <v>0</v>
      </c>
      <c r="K97" s="370">
        <v>0</v>
      </c>
      <c r="L97" s="377">
        <v>0</v>
      </c>
      <c r="M97" s="377">
        <v>0</v>
      </c>
      <c r="N97" s="377">
        <v>0</v>
      </c>
      <c r="O97" s="377">
        <v>0</v>
      </c>
      <c r="P97" s="377">
        <v>0</v>
      </c>
      <c r="Q97" s="377">
        <v>0</v>
      </c>
      <c r="R97" s="377">
        <v>0</v>
      </c>
      <c r="S97" s="377">
        <v>0</v>
      </c>
      <c r="T97" s="370">
        <v>0</v>
      </c>
      <c r="U97" s="372" t="s">
        <v>349</v>
      </c>
    </row>
    <row r="98" spans="1:21" ht="15" hidden="1">
      <c r="A98" s="376" t="s">
        <v>29</v>
      </c>
      <c r="B98" s="376" t="s">
        <v>6</v>
      </c>
      <c r="C98" s="377">
        <v>0</v>
      </c>
      <c r="D98" s="370">
        <v>0</v>
      </c>
      <c r="E98" s="377">
        <v>0</v>
      </c>
      <c r="F98" s="377">
        <v>0</v>
      </c>
      <c r="G98" s="377">
        <v>0</v>
      </c>
      <c r="H98" s="377">
        <v>0</v>
      </c>
      <c r="I98" s="371">
        <v>0</v>
      </c>
      <c r="J98" s="370">
        <v>0</v>
      </c>
      <c r="K98" s="370">
        <v>0</v>
      </c>
      <c r="L98" s="377">
        <v>0</v>
      </c>
      <c r="M98" s="377">
        <v>0</v>
      </c>
      <c r="N98" s="377">
        <v>0</v>
      </c>
      <c r="O98" s="377">
        <v>0</v>
      </c>
      <c r="P98" s="377">
        <v>0</v>
      </c>
      <c r="Q98" s="377">
        <v>0</v>
      </c>
      <c r="R98" s="377">
        <v>0</v>
      </c>
      <c r="S98" s="377">
        <v>0</v>
      </c>
      <c r="T98" s="370">
        <v>0</v>
      </c>
      <c r="U98" s="372" t="s">
        <v>349</v>
      </c>
    </row>
    <row r="99" spans="1:21" ht="15">
      <c r="A99" s="378" t="s">
        <v>26</v>
      </c>
      <c r="B99" s="378" t="s">
        <v>359</v>
      </c>
      <c r="C99" s="379">
        <v>100</v>
      </c>
      <c r="D99" s="379">
        <v>108</v>
      </c>
      <c r="E99" s="379">
        <v>12</v>
      </c>
      <c r="F99" s="379">
        <v>96</v>
      </c>
      <c r="G99" s="379">
        <v>0</v>
      </c>
      <c r="H99" s="379">
        <v>0</v>
      </c>
      <c r="I99" s="379">
        <v>108</v>
      </c>
      <c r="J99" s="379">
        <v>103</v>
      </c>
      <c r="K99" s="379">
        <v>90</v>
      </c>
      <c r="L99" s="379">
        <v>89</v>
      </c>
      <c r="M99" s="379">
        <v>1</v>
      </c>
      <c r="N99" s="379">
        <v>13</v>
      </c>
      <c r="O99" s="379">
        <v>0</v>
      </c>
      <c r="P99" s="379">
        <v>0</v>
      </c>
      <c r="Q99" s="379">
        <v>5</v>
      </c>
      <c r="R99" s="379">
        <v>0</v>
      </c>
      <c r="S99" s="379">
        <v>0</v>
      </c>
      <c r="T99" s="379">
        <v>18</v>
      </c>
      <c r="U99" s="380">
        <v>0.8737864077669902</v>
      </c>
    </row>
    <row r="100" spans="1:21" ht="15">
      <c r="A100" s="376" t="s">
        <v>13</v>
      </c>
      <c r="B100" s="376" t="s">
        <v>385</v>
      </c>
      <c r="C100" s="377">
        <v>24</v>
      </c>
      <c r="D100" s="370">
        <v>24</v>
      </c>
      <c r="E100" s="377">
        <v>2</v>
      </c>
      <c r="F100" s="377">
        <v>22</v>
      </c>
      <c r="G100" s="377">
        <v>0</v>
      </c>
      <c r="H100" s="377">
        <v>0</v>
      </c>
      <c r="I100" s="371">
        <v>24</v>
      </c>
      <c r="J100" s="370">
        <v>24</v>
      </c>
      <c r="K100" s="370">
        <v>23</v>
      </c>
      <c r="L100" s="377">
        <v>23</v>
      </c>
      <c r="M100" s="377">
        <v>0</v>
      </c>
      <c r="N100" s="377">
        <v>1</v>
      </c>
      <c r="O100" s="377">
        <v>0</v>
      </c>
      <c r="P100" s="377">
        <v>0</v>
      </c>
      <c r="Q100" s="377">
        <v>0</v>
      </c>
      <c r="R100" s="377">
        <v>0</v>
      </c>
      <c r="S100" s="377">
        <v>0</v>
      </c>
      <c r="T100" s="370">
        <v>1</v>
      </c>
      <c r="U100" s="372">
        <v>0.9583333333333334</v>
      </c>
    </row>
    <row r="101" spans="1:21" ht="15">
      <c r="A101" s="376" t="s">
        <v>14</v>
      </c>
      <c r="B101" s="376" t="s">
        <v>395</v>
      </c>
      <c r="C101" s="377">
        <v>76</v>
      </c>
      <c r="D101" s="370">
        <v>84</v>
      </c>
      <c r="E101" s="377">
        <v>10</v>
      </c>
      <c r="F101" s="377">
        <v>74</v>
      </c>
      <c r="G101" s="377">
        <v>0</v>
      </c>
      <c r="H101" s="377">
        <v>0</v>
      </c>
      <c r="I101" s="371">
        <v>84</v>
      </c>
      <c r="J101" s="370">
        <v>79</v>
      </c>
      <c r="K101" s="370">
        <v>67</v>
      </c>
      <c r="L101" s="377">
        <v>66</v>
      </c>
      <c r="M101" s="377">
        <v>1</v>
      </c>
      <c r="N101" s="377">
        <v>12</v>
      </c>
      <c r="O101" s="377">
        <v>0</v>
      </c>
      <c r="P101" s="377">
        <v>0</v>
      </c>
      <c r="Q101" s="377">
        <v>5</v>
      </c>
      <c r="R101" s="377">
        <v>0</v>
      </c>
      <c r="S101" s="377">
        <v>0</v>
      </c>
      <c r="T101" s="370">
        <v>17</v>
      </c>
      <c r="U101" s="372">
        <v>0.8481012658227848</v>
      </c>
    </row>
    <row r="102" spans="1:21" ht="15" hidden="1">
      <c r="A102" s="376" t="s">
        <v>19</v>
      </c>
      <c r="B102" s="376" t="s">
        <v>390</v>
      </c>
      <c r="C102" s="377">
        <v>0</v>
      </c>
      <c r="D102" s="370">
        <v>0</v>
      </c>
      <c r="E102" s="377">
        <v>0</v>
      </c>
      <c r="F102" s="377">
        <v>0</v>
      </c>
      <c r="G102" s="377">
        <v>0</v>
      </c>
      <c r="H102" s="377">
        <v>0</v>
      </c>
      <c r="I102" s="371">
        <v>0</v>
      </c>
      <c r="J102" s="370">
        <v>0</v>
      </c>
      <c r="K102" s="370">
        <v>0</v>
      </c>
      <c r="L102" s="377">
        <v>0</v>
      </c>
      <c r="M102" s="377">
        <v>0</v>
      </c>
      <c r="N102" s="377">
        <v>0</v>
      </c>
      <c r="O102" s="377">
        <v>0</v>
      </c>
      <c r="P102" s="377">
        <v>0</v>
      </c>
      <c r="Q102" s="377">
        <v>0</v>
      </c>
      <c r="R102" s="377">
        <v>0</v>
      </c>
      <c r="S102" s="377">
        <v>0</v>
      </c>
      <c r="T102" s="370">
        <v>0</v>
      </c>
      <c r="U102" s="372" t="s">
        <v>349</v>
      </c>
    </row>
    <row r="103" spans="1:21" ht="15" hidden="1">
      <c r="A103" s="376" t="s">
        <v>22</v>
      </c>
      <c r="B103" s="376" t="s">
        <v>6</v>
      </c>
      <c r="C103" s="377">
        <v>0</v>
      </c>
      <c r="D103" s="370">
        <v>0</v>
      </c>
      <c r="E103" s="377">
        <v>0</v>
      </c>
      <c r="F103" s="377">
        <v>0</v>
      </c>
      <c r="G103" s="377">
        <v>0</v>
      </c>
      <c r="H103" s="377">
        <v>0</v>
      </c>
      <c r="I103" s="371">
        <v>0</v>
      </c>
      <c r="J103" s="370">
        <v>0</v>
      </c>
      <c r="K103" s="370">
        <v>0</v>
      </c>
      <c r="L103" s="377">
        <v>0</v>
      </c>
      <c r="M103" s="377">
        <v>0</v>
      </c>
      <c r="N103" s="377">
        <v>0</v>
      </c>
      <c r="O103" s="377">
        <v>0</v>
      </c>
      <c r="P103" s="377">
        <v>0</v>
      </c>
      <c r="Q103" s="377">
        <v>0</v>
      </c>
      <c r="R103" s="377">
        <v>0</v>
      </c>
      <c r="S103" s="377">
        <v>0</v>
      </c>
      <c r="T103" s="370">
        <v>0</v>
      </c>
      <c r="U103" s="372" t="s">
        <v>349</v>
      </c>
    </row>
    <row r="104" spans="1:21" ht="15" hidden="1">
      <c r="A104" s="376" t="s">
        <v>23</v>
      </c>
      <c r="B104" s="376" t="s">
        <v>6</v>
      </c>
      <c r="C104" s="377">
        <v>0</v>
      </c>
      <c r="D104" s="370">
        <v>0</v>
      </c>
      <c r="E104" s="377">
        <v>0</v>
      </c>
      <c r="F104" s="377">
        <v>0</v>
      </c>
      <c r="G104" s="377">
        <v>0</v>
      </c>
      <c r="H104" s="377">
        <v>0</v>
      </c>
      <c r="I104" s="371">
        <v>0</v>
      </c>
      <c r="J104" s="370">
        <v>0</v>
      </c>
      <c r="K104" s="370">
        <v>0</v>
      </c>
      <c r="L104" s="377">
        <v>0</v>
      </c>
      <c r="M104" s="377">
        <v>0</v>
      </c>
      <c r="N104" s="377">
        <v>0</v>
      </c>
      <c r="O104" s="377">
        <v>0</v>
      </c>
      <c r="P104" s="377">
        <v>0</v>
      </c>
      <c r="Q104" s="377">
        <v>0</v>
      </c>
      <c r="R104" s="377">
        <v>0</v>
      </c>
      <c r="S104" s="377">
        <v>0</v>
      </c>
      <c r="T104" s="370">
        <v>0</v>
      </c>
      <c r="U104" s="372" t="s">
        <v>349</v>
      </c>
    </row>
    <row r="105" spans="1:21" ht="15" hidden="1">
      <c r="A105" s="376" t="s">
        <v>24</v>
      </c>
      <c r="B105" s="376" t="s">
        <v>6</v>
      </c>
      <c r="C105" s="377">
        <v>0</v>
      </c>
      <c r="D105" s="370">
        <v>0</v>
      </c>
      <c r="E105" s="377">
        <v>0</v>
      </c>
      <c r="F105" s="377">
        <v>0</v>
      </c>
      <c r="G105" s="377">
        <v>0</v>
      </c>
      <c r="H105" s="377">
        <v>0</v>
      </c>
      <c r="I105" s="371">
        <v>0</v>
      </c>
      <c r="J105" s="370">
        <v>0</v>
      </c>
      <c r="K105" s="370">
        <v>0</v>
      </c>
      <c r="L105" s="377">
        <v>0</v>
      </c>
      <c r="M105" s="377">
        <v>0</v>
      </c>
      <c r="N105" s="377">
        <v>0</v>
      </c>
      <c r="O105" s="377">
        <v>0</v>
      </c>
      <c r="P105" s="377">
        <v>0</v>
      </c>
      <c r="Q105" s="377">
        <v>0</v>
      </c>
      <c r="R105" s="377">
        <v>0</v>
      </c>
      <c r="S105" s="377">
        <v>0</v>
      </c>
      <c r="T105" s="370">
        <v>0</v>
      </c>
      <c r="U105" s="372" t="s">
        <v>349</v>
      </c>
    </row>
    <row r="106" spans="1:21" ht="15" hidden="1">
      <c r="A106" s="376" t="s">
        <v>25</v>
      </c>
      <c r="B106" s="376" t="s">
        <v>6</v>
      </c>
      <c r="C106" s="377">
        <v>0</v>
      </c>
      <c r="D106" s="370">
        <v>0</v>
      </c>
      <c r="E106" s="377">
        <v>0</v>
      </c>
      <c r="F106" s="377">
        <v>0</v>
      </c>
      <c r="G106" s="377">
        <v>0</v>
      </c>
      <c r="H106" s="377">
        <v>0</v>
      </c>
      <c r="I106" s="371">
        <v>0</v>
      </c>
      <c r="J106" s="370">
        <v>0</v>
      </c>
      <c r="K106" s="370">
        <v>0</v>
      </c>
      <c r="L106" s="377">
        <v>0</v>
      </c>
      <c r="M106" s="377">
        <v>0</v>
      </c>
      <c r="N106" s="377">
        <v>0</v>
      </c>
      <c r="O106" s="377">
        <v>0</v>
      </c>
      <c r="P106" s="377">
        <v>0</v>
      </c>
      <c r="Q106" s="377">
        <v>0</v>
      </c>
      <c r="R106" s="377">
        <v>0</v>
      </c>
      <c r="S106" s="377">
        <v>0</v>
      </c>
      <c r="T106" s="370">
        <v>0</v>
      </c>
      <c r="U106" s="372" t="s">
        <v>349</v>
      </c>
    </row>
    <row r="107" spans="1:21" ht="15" hidden="1">
      <c r="A107" s="376" t="s">
        <v>26</v>
      </c>
      <c r="B107" s="376" t="s">
        <v>6</v>
      </c>
      <c r="C107" s="377">
        <v>0</v>
      </c>
      <c r="D107" s="370">
        <v>0</v>
      </c>
      <c r="E107" s="377">
        <v>0</v>
      </c>
      <c r="F107" s="377">
        <v>0</v>
      </c>
      <c r="G107" s="377">
        <v>0</v>
      </c>
      <c r="H107" s="377">
        <v>0</v>
      </c>
      <c r="I107" s="371">
        <v>0</v>
      </c>
      <c r="J107" s="370">
        <v>0</v>
      </c>
      <c r="K107" s="370">
        <v>0</v>
      </c>
      <c r="L107" s="377">
        <v>0</v>
      </c>
      <c r="M107" s="377">
        <v>0</v>
      </c>
      <c r="N107" s="377">
        <v>0</v>
      </c>
      <c r="O107" s="377">
        <v>0</v>
      </c>
      <c r="P107" s="377">
        <v>0</v>
      </c>
      <c r="Q107" s="377">
        <v>0</v>
      </c>
      <c r="R107" s="377">
        <v>0</v>
      </c>
      <c r="S107" s="377">
        <v>0</v>
      </c>
      <c r="T107" s="370">
        <v>0</v>
      </c>
      <c r="U107" s="372" t="s">
        <v>349</v>
      </c>
    </row>
    <row r="108" spans="1:21" ht="15" hidden="1">
      <c r="A108" s="376" t="s">
        <v>27</v>
      </c>
      <c r="B108" s="376" t="s">
        <v>6</v>
      </c>
      <c r="C108" s="377">
        <v>0</v>
      </c>
      <c r="D108" s="370">
        <v>0</v>
      </c>
      <c r="E108" s="377">
        <v>0</v>
      </c>
      <c r="F108" s="377">
        <v>0</v>
      </c>
      <c r="G108" s="377">
        <v>0</v>
      </c>
      <c r="H108" s="377">
        <v>0</v>
      </c>
      <c r="I108" s="371">
        <v>0</v>
      </c>
      <c r="J108" s="370">
        <v>0</v>
      </c>
      <c r="K108" s="370">
        <v>0</v>
      </c>
      <c r="L108" s="377">
        <v>0</v>
      </c>
      <c r="M108" s="377">
        <v>0</v>
      </c>
      <c r="N108" s="377">
        <v>0</v>
      </c>
      <c r="O108" s="377">
        <v>0</v>
      </c>
      <c r="P108" s="377">
        <v>0</v>
      </c>
      <c r="Q108" s="377">
        <v>0</v>
      </c>
      <c r="R108" s="377">
        <v>0</v>
      </c>
      <c r="S108" s="377">
        <v>0</v>
      </c>
      <c r="T108" s="370">
        <v>0</v>
      </c>
      <c r="U108" s="372" t="s">
        <v>349</v>
      </c>
    </row>
    <row r="109" spans="1:21" ht="15" hidden="1">
      <c r="A109" s="376" t="s">
        <v>29</v>
      </c>
      <c r="B109" s="376" t="s">
        <v>6</v>
      </c>
      <c r="C109" s="377">
        <v>0</v>
      </c>
      <c r="D109" s="370">
        <v>0</v>
      </c>
      <c r="E109" s="377">
        <v>0</v>
      </c>
      <c r="F109" s="377">
        <v>0</v>
      </c>
      <c r="G109" s="377">
        <v>0</v>
      </c>
      <c r="H109" s="377">
        <v>0</v>
      </c>
      <c r="I109" s="371">
        <v>0</v>
      </c>
      <c r="J109" s="370">
        <v>0</v>
      </c>
      <c r="K109" s="370">
        <v>0</v>
      </c>
      <c r="L109" s="377">
        <v>0</v>
      </c>
      <c r="M109" s="377">
        <v>0</v>
      </c>
      <c r="N109" s="377">
        <v>0</v>
      </c>
      <c r="O109" s="377">
        <v>0</v>
      </c>
      <c r="P109" s="377">
        <v>0</v>
      </c>
      <c r="Q109" s="377">
        <v>0</v>
      </c>
      <c r="R109" s="377">
        <v>0</v>
      </c>
      <c r="S109" s="377">
        <v>0</v>
      </c>
      <c r="T109" s="370">
        <v>0</v>
      </c>
      <c r="U109" s="372" t="s">
        <v>349</v>
      </c>
    </row>
    <row r="110" spans="1:21" ht="15">
      <c r="A110" s="378" t="s">
        <v>27</v>
      </c>
      <c r="B110" s="378" t="s">
        <v>360</v>
      </c>
      <c r="C110" s="379">
        <v>382</v>
      </c>
      <c r="D110" s="379">
        <v>446</v>
      </c>
      <c r="E110" s="379">
        <v>96</v>
      </c>
      <c r="F110" s="379">
        <v>350</v>
      </c>
      <c r="G110" s="379">
        <v>6</v>
      </c>
      <c r="H110" s="379">
        <v>0</v>
      </c>
      <c r="I110" s="379">
        <v>440</v>
      </c>
      <c r="J110" s="379">
        <v>388</v>
      </c>
      <c r="K110" s="379">
        <v>330</v>
      </c>
      <c r="L110" s="379">
        <v>327</v>
      </c>
      <c r="M110" s="379">
        <v>3</v>
      </c>
      <c r="N110" s="379">
        <v>58</v>
      </c>
      <c r="O110" s="379">
        <v>0</v>
      </c>
      <c r="P110" s="379">
        <v>0</v>
      </c>
      <c r="Q110" s="379">
        <v>51</v>
      </c>
      <c r="R110" s="379">
        <v>1</v>
      </c>
      <c r="S110" s="379">
        <v>0</v>
      </c>
      <c r="T110" s="379">
        <v>110</v>
      </c>
      <c r="U110" s="380">
        <v>0.8505154639175257</v>
      </c>
    </row>
    <row r="111" spans="1:21" ht="15">
      <c r="A111" s="376" t="s">
        <v>13</v>
      </c>
      <c r="B111" s="376" t="s">
        <v>391</v>
      </c>
      <c r="C111" s="377">
        <v>18</v>
      </c>
      <c r="D111" s="370">
        <v>21</v>
      </c>
      <c r="E111" s="377">
        <v>0</v>
      </c>
      <c r="F111" s="377">
        <v>21</v>
      </c>
      <c r="G111" s="377">
        <v>1</v>
      </c>
      <c r="H111" s="377">
        <v>0</v>
      </c>
      <c r="I111" s="371">
        <v>20</v>
      </c>
      <c r="J111" s="370">
        <v>20</v>
      </c>
      <c r="K111" s="370">
        <v>20</v>
      </c>
      <c r="L111" s="377">
        <v>20</v>
      </c>
      <c r="M111" s="377">
        <v>0</v>
      </c>
      <c r="N111" s="377">
        <v>0</v>
      </c>
      <c r="O111" s="377">
        <v>0</v>
      </c>
      <c r="P111" s="377">
        <v>0</v>
      </c>
      <c r="Q111" s="377">
        <v>0</v>
      </c>
      <c r="R111" s="377">
        <v>0</v>
      </c>
      <c r="S111" s="377">
        <v>0</v>
      </c>
      <c r="T111" s="370">
        <v>0</v>
      </c>
      <c r="U111" s="372">
        <v>1</v>
      </c>
    </row>
    <row r="112" spans="1:21" ht="15">
      <c r="A112" s="376" t="s">
        <v>14</v>
      </c>
      <c r="B112" s="376" t="s">
        <v>393</v>
      </c>
      <c r="C112" s="377">
        <v>207</v>
      </c>
      <c r="D112" s="370">
        <v>243</v>
      </c>
      <c r="E112" s="377">
        <v>38</v>
      </c>
      <c r="F112" s="377">
        <v>205</v>
      </c>
      <c r="G112" s="377">
        <v>2</v>
      </c>
      <c r="H112" s="377">
        <v>0</v>
      </c>
      <c r="I112" s="371">
        <v>241</v>
      </c>
      <c r="J112" s="370">
        <v>223</v>
      </c>
      <c r="K112" s="370">
        <v>187</v>
      </c>
      <c r="L112" s="377">
        <v>187</v>
      </c>
      <c r="M112" s="377">
        <v>0</v>
      </c>
      <c r="N112" s="377">
        <v>36</v>
      </c>
      <c r="O112" s="377">
        <v>0</v>
      </c>
      <c r="P112" s="377">
        <v>0</v>
      </c>
      <c r="Q112" s="377">
        <v>18</v>
      </c>
      <c r="R112" s="377">
        <v>0</v>
      </c>
      <c r="S112" s="377">
        <v>0</v>
      </c>
      <c r="T112" s="370">
        <v>54</v>
      </c>
      <c r="U112" s="372">
        <v>0.8385650224215246</v>
      </c>
    </row>
    <row r="113" spans="1:21" ht="15">
      <c r="A113" s="376" t="s">
        <v>14</v>
      </c>
      <c r="B113" s="376" t="s">
        <v>394</v>
      </c>
      <c r="C113" s="377">
        <v>157</v>
      </c>
      <c r="D113" s="370">
        <v>182</v>
      </c>
      <c r="E113" s="377">
        <v>58</v>
      </c>
      <c r="F113" s="377">
        <v>124</v>
      </c>
      <c r="G113" s="377">
        <v>3</v>
      </c>
      <c r="H113" s="377">
        <v>0</v>
      </c>
      <c r="I113" s="371">
        <v>179</v>
      </c>
      <c r="J113" s="370">
        <v>145</v>
      </c>
      <c r="K113" s="370">
        <v>123</v>
      </c>
      <c r="L113" s="377">
        <v>120</v>
      </c>
      <c r="M113" s="377">
        <v>3</v>
      </c>
      <c r="N113" s="377">
        <v>22</v>
      </c>
      <c r="O113" s="377">
        <v>0</v>
      </c>
      <c r="P113" s="377">
        <v>0</v>
      </c>
      <c r="Q113" s="377">
        <v>33</v>
      </c>
      <c r="R113" s="377">
        <v>1</v>
      </c>
      <c r="S113" s="377">
        <v>0</v>
      </c>
      <c r="T113" s="370">
        <v>56</v>
      </c>
      <c r="U113" s="372">
        <v>0.8482758620689655</v>
      </c>
    </row>
    <row r="114" spans="1:21" ht="15" hidden="1">
      <c r="A114" s="376" t="s">
        <v>19</v>
      </c>
      <c r="B114" s="376" t="s">
        <v>394</v>
      </c>
      <c r="C114" s="377">
        <v>0</v>
      </c>
      <c r="D114" s="370">
        <v>0</v>
      </c>
      <c r="E114" s="377">
        <v>0</v>
      </c>
      <c r="F114" s="377">
        <v>0</v>
      </c>
      <c r="G114" s="377">
        <v>0</v>
      </c>
      <c r="H114" s="377">
        <v>0</v>
      </c>
      <c r="I114" s="371">
        <v>0</v>
      </c>
      <c r="J114" s="370">
        <v>0</v>
      </c>
      <c r="K114" s="370">
        <v>0</v>
      </c>
      <c r="L114" s="377">
        <v>0</v>
      </c>
      <c r="M114" s="377">
        <v>0</v>
      </c>
      <c r="N114" s="377">
        <v>0</v>
      </c>
      <c r="O114" s="377">
        <v>0</v>
      </c>
      <c r="P114" s="377">
        <v>0</v>
      </c>
      <c r="Q114" s="377">
        <v>0</v>
      </c>
      <c r="R114" s="377">
        <v>0</v>
      </c>
      <c r="S114" s="377">
        <v>0</v>
      </c>
      <c r="T114" s="370">
        <v>0</v>
      </c>
      <c r="U114" s="372" t="s">
        <v>349</v>
      </c>
    </row>
    <row r="115" spans="1:21" ht="15" hidden="1">
      <c r="A115" s="376" t="s">
        <v>22</v>
      </c>
      <c r="B115" s="376" t="s">
        <v>395</v>
      </c>
      <c r="C115" s="377">
        <v>0</v>
      </c>
      <c r="D115" s="370">
        <v>0</v>
      </c>
      <c r="E115" s="377">
        <v>0</v>
      </c>
      <c r="F115" s="377">
        <v>0</v>
      </c>
      <c r="G115" s="377">
        <v>0</v>
      </c>
      <c r="H115" s="377">
        <v>0</v>
      </c>
      <c r="I115" s="371">
        <v>0</v>
      </c>
      <c r="J115" s="370">
        <v>0</v>
      </c>
      <c r="K115" s="370">
        <v>0</v>
      </c>
      <c r="L115" s="377">
        <v>0</v>
      </c>
      <c r="M115" s="377">
        <v>0</v>
      </c>
      <c r="N115" s="377">
        <v>0</v>
      </c>
      <c r="O115" s="377">
        <v>0</v>
      </c>
      <c r="P115" s="377">
        <v>0</v>
      </c>
      <c r="Q115" s="377">
        <v>0</v>
      </c>
      <c r="R115" s="377">
        <v>0</v>
      </c>
      <c r="S115" s="377">
        <v>0</v>
      </c>
      <c r="T115" s="370">
        <v>0</v>
      </c>
      <c r="U115" s="372" t="s">
        <v>349</v>
      </c>
    </row>
    <row r="116" spans="1:21" ht="15.75" customHeight="1" hidden="1">
      <c r="A116" s="376" t="s">
        <v>24</v>
      </c>
      <c r="B116" s="376" t="s">
        <v>6</v>
      </c>
      <c r="C116" s="377">
        <v>0</v>
      </c>
      <c r="D116" s="370">
        <v>0</v>
      </c>
      <c r="E116" s="377">
        <v>0</v>
      </c>
      <c r="F116" s="377">
        <v>0</v>
      </c>
      <c r="G116" s="377">
        <v>0</v>
      </c>
      <c r="H116" s="377">
        <v>0</v>
      </c>
      <c r="I116" s="371">
        <v>0</v>
      </c>
      <c r="J116" s="370">
        <v>0</v>
      </c>
      <c r="K116" s="370">
        <v>0</v>
      </c>
      <c r="L116" s="377">
        <v>0</v>
      </c>
      <c r="M116" s="377">
        <v>0</v>
      </c>
      <c r="N116" s="377">
        <v>0</v>
      </c>
      <c r="O116" s="377">
        <v>0</v>
      </c>
      <c r="P116" s="377">
        <v>0</v>
      </c>
      <c r="Q116" s="377">
        <v>0</v>
      </c>
      <c r="R116" s="377">
        <v>0</v>
      </c>
      <c r="S116" s="377">
        <v>0</v>
      </c>
      <c r="T116" s="370">
        <v>0</v>
      </c>
      <c r="U116" s="372" t="s">
        <v>349</v>
      </c>
    </row>
    <row r="117" spans="1:21" ht="15.75" customHeight="1" hidden="1">
      <c r="A117" s="376" t="s">
        <v>25</v>
      </c>
      <c r="B117" s="376" t="s">
        <v>6</v>
      </c>
      <c r="C117" s="377">
        <v>0</v>
      </c>
      <c r="D117" s="370">
        <v>0</v>
      </c>
      <c r="E117" s="377">
        <v>0</v>
      </c>
      <c r="F117" s="377">
        <v>0</v>
      </c>
      <c r="G117" s="377">
        <v>0</v>
      </c>
      <c r="H117" s="377">
        <v>0</v>
      </c>
      <c r="I117" s="371">
        <v>0</v>
      </c>
      <c r="J117" s="370">
        <v>0</v>
      </c>
      <c r="K117" s="370">
        <v>0</v>
      </c>
      <c r="L117" s="377">
        <v>0</v>
      </c>
      <c r="M117" s="377">
        <v>0</v>
      </c>
      <c r="N117" s="377">
        <v>0</v>
      </c>
      <c r="O117" s="377">
        <v>0</v>
      </c>
      <c r="P117" s="377">
        <v>0</v>
      </c>
      <c r="Q117" s="377">
        <v>0</v>
      </c>
      <c r="R117" s="377">
        <v>0</v>
      </c>
      <c r="S117" s="377">
        <v>0</v>
      </c>
      <c r="T117" s="370">
        <v>0</v>
      </c>
      <c r="U117" s="372" t="s">
        <v>349</v>
      </c>
    </row>
    <row r="118" spans="1:21" ht="15.75" customHeight="1" hidden="1">
      <c r="A118" s="376" t="s">
        <v>26</v>
      </c>
      <c r="B118" s="376" t="s">
        <v>6</v>
      </c>
      <c r="C118" s="377">
        <v>0</v>
      </c>
      <c r="D118" s="370">
        <v>0</v>
      </c>
      <c r="E118" s="377">
        <v>0</v>
      </c>
      <c r="F118" s="377">
        <v>0</v>
      </c>
      <c r="G118" s="377">
        <v>0</v>
      </c>
      <c r="H118" s="377">
        <v>0</v>
      </c>
      <c r="I118" s="371">
        <v>0</v>
      </c>
      <c r="J118" s="370">
        <v>0</v>
      </c>
      <c r="K118" s="370">
        <v>0</v>
      </c>
      <c r="L118" s="377">
        <v>0</v>
      </c>
      <c r="M118" s="377">
        <v>0</v>
      </c>
      <c r="N118" s="377">
        <v>0</v>
      </c>
      <c r="O118" s="377">
        <v>0</v>
      </c>
      <c r="P118" s="377">
        <v>0</v>
      </c>
      <c r="Q118" s="377">
        <v>0</v>
      </c>
      <c r="R118" s="377">
        <v>0</v>
      </c>
      <c r="S118" s="377">
        <v>0</v>
      </c>
      <c r="T118" s="370">
        <v>0</v>
      </c>
      <c r="U118" s="372" t="s">
        <v>349</v>
      </c>
    </row>
    <row r="119" spans="1:21" ht="15.75" customHeight="1" hidden="1">
      <c r="A119" s="376" t="s">
        <v>27</v>
      </c>
      <c r="B119" s="376" t="s">
        <v>6</v>
      </c>
      <c r="C119" s="377">
        <v>0</v>
      </c>
      <c r="D119" s="370">
        <v>0</v>
      </c>
      <c r="E119" s="377">
        <v>0</v>
      </c>
      <c r="F119" s="377">
        <v>0</v>
      </c>
      <c r="G119" s="377">
        <v>0</v>
      </c>
      <c r="H119" s="377">
        <v>0</v>
      </c>
      <c r="I119" s="371">
        <v>0</v>
      </c>
      <c r="J119" s="370">
        <v>0</v>
      </c>
      <c r="K119" s="370">
        <v>0</v>
      </c>
      <c r="L119" s="377">
        <v>0</v>
      </c>
      <c r="M119" s="377">
        <v>0</v>
      </c>
      <c r="N119" s="377">
        <v>0</v>
      </c>
      <c r="O119" s="377">
        <v>0</v>
      </c>
      <c r="P119" s="377">
        <v>0</v>
      </c>
      <c r="Q119" s="377">
        <v>0</v>
      </c>
      <c r="R119" s="377">
        <v>0</v>
      </c>
      <c r="S119" s="377">
        <v>0</v>
      </c>
      <c r="T119" s="370">
        <v>0</v>
      </c>
      <c r="U119" s="372" t="s">
        <v>349</v>
      </c>
    </row>
    <row r="120" spans="1:21" ht="15.75" customHeight="1" hidden="1">
      <c r="A120" s="376" t="s">
        <v>29</v>
      </c>
      <c r="B120" s="376" t="s">
        <v>6</v>
      </c>
      <c r="C120" s="377">
        <v>0</v>
      </c>
      <c r="D120" s="370">
        <v>0</v>
      </c>
      <c r="E120" s="377">
        <v>0</v>
      </c>
      <c r="F120" s="377">
        <v>0</v>
      </c>
      <c r="G120" s="377">
        <v>0</v>
      </c>
      <c r="H120" s="377">
        <v>0</v>
      </c>
      <c r="I120" s="371">
        <v>0</v>
      </c>
      <c r="J120" s="370">
        <v>0</v>
      </c>
      <c r="K120" s="370">
        <v>0</v>
      </c>
      <c r="L120" s="377">
        <v>0</v>
      </c>
      <c r="M120" s="377">
        <v>0</v>
      </c>
      <c r="N120" s="377">
        <v>0</v>
      </c>
      <c r="O120" s="377">
        <v>0</v>
      </c>
      <c r="P120" s="377">
        <v>0</v>
      </c>
      <c r="Q120" s="377">
        <v>0</v>
      </c>
      <c r="R120" s="377">
        <v>0</v>
      </c>
      <c r="S120" s="377">
        <v>0</v>
      </c>
      <c r="T120" s="370">
        <v>0</v>
      </c>
      <c r="U120" s="372" t="s">
        <v>349</v>
      </c>
    </row>
    <row r="121" spans="1:21" ht="16.5">
      <c r="A121" s="454" t="str">
        <f>TT!C7</f>
        <v>Quảng Trị, ngày 04 tháng 10 năm 2021</v>
      </c>
      <c r="B121" s="455"/>
      <c r="C121" s="455"/>
      <c r="D121" s="455"/>
      <c r="E121" s="455"/>
      <c r="F121" s="336"/>
      <c r="G121" s="336"/>
      <c r="H121" s="336"/>
      <c r="I121" s="337"/>
      <c r="J121" s="337"/>
      <c r="K121" s="337"/>
      <c r="L121" s="337"/>
      <c r="M121" s="337"/>
      <c r="N121" s="456" t="str">
        <f>TT!C4</f>
        <v>Quảng Trị, ngày 04 tháng 10 năm 2021</v>
      </c>
      <c r="O121" s="457"/>
      <c r="P121" s="457"/>
      <c r="Q121" s="457"/>
      <c r="R121" s="457"/>
      <c r="S121" s="457"/>
      <c r="T121" s="457"/>
      <c r="U121" s="457"/>
    </row>
    <row r="122" spans="1:21" ht="32.25" customHeight="1">
      <c r="A122" s="458" t="s">
        <v>290</v>
      </c>
      <c r="B122" s="459"/>
      <c r="C122" s="459"/>
      <c r="D122" s="459"/>
      <c r="E122" s="459"/>
      <c r="F122" s="239"/>
      <c r="G122" s="239"/>
      <c r="H122" s="239"/>
      <c r="I122" s="182"/>
      <c r="J122" s="182"/>
      <c r="K122" s="182"/>
      <c r="L122" s="182"/>
      <c r="M122" s="182"/>
      <c r="N122" s="460" t="str">
        <f>TT!C5</f>
        <v>KT.CỤC TRƯỞNG
PHÓ CỤC TRƯỞNG</v>
      </c>
      <c r="O122" s="460"/>
      <c r="P122" s="460"/>
      <c r="Q122" s="460"/>
      <c r="R122" s="460"/>
      <c r="S122" s="460"/>
      <c r="T122" s="460"/>
      <c r="U122" s="460"/>
    </row>
    <row r="123" spans="1:21" ht="16.5">
      <c r="A123" s="240"/>
      <c r="B123" s="240"/>
      <c r="C123" s="240"/>
      <c r="D123" s="240"/>
      <c r="E123" s="240"/>
      <c r="F123" s="176"/>
      <c r="G123" s="176"/>
      <c r="H123" s="176"/>
      <c r="I123" s="182"/>
      <c r="J123" s="182"/>
      <c r="K123" s="182"/>
      <c r="L123" s="182"/>
      <c r="M123" s="182"/>
      <c r="N123" s="182"/>
      <c r="O123" s="182"/>
      <c r="P123" s="176"/>
      <c r="Q123" s="241"/>
      <c r="R123" s="176"/>
      <c r="S123" s="182"/>
      <c r="T123" s="178"/>
      <c r="U123" s="178"/>
    </row>
    <row r="124" spans="6:13" ht="29.25" customHeight="1">
      <c r="F124" s="242" t="s">
        <v>2</v>
      </c>
      <c r="G124" s="242"/>
      <c r="H124" s="242"/>
      <c r="I124" s="242"/>
      <c r="J124" s="242"/>
      <c r="K124" s="242"/>
      <c r="L124" s="242"/>
      <c r="M124" s="242"/>
    </row>
    <row r="125" spans="1:21" ht="16.5">
      <c r="A125" s="461" t="str">
        <f>TT!C6</f>
        <v>Nguyễn Minh Tuệ</v>
      </c>
      <c r="B125" s="461"/>
      <c r="C125" s="461"/>
      <c r="D125" s="461"/>
      <c r="E125" s="461"/>
      <c r="F125" s="242"/>
      <c r="G125" s="242"/>
      <c r="H125" s="242"/>
      <c r="I125" s="242"/>
      <c r="J125" s="242"/>
      <c r="K125" s="242"/>
      <c r="L125" s="242"/>
      <c r="M125" s="242"/>
      <c r="N125" s="462" t="str">
        <f>TT!C3</f>
        <v>Mai Anh Tuấn</v>
      </c>
      <c r="O125" s="462"/>
      <c r="P125" s="462"/>
      <c r="Q125" s="462"/>
      <c r="R125" s="462"/>
      <c r="S125" s="462"/>
      <c r="T125" s="462"/>
      <c r="U125" s="462"/>
    </row>
  </sheetData>
  <sheetProtection/>
  <mergeCells count="34">
    <mergeCell ref="A1:D1"/>
    <mergeCell ref="E1:O1"/>
    <mergeCell ref="P1:U1"/>
    <mergeCell ref="C3:C7"/>
    <mergeCell ref="D3:D7"/>
    <mergeCell ref="E3:F3"/>
    <mergeCell ref="K4:P4"/>
    <mergeCell ref="O5:O7"/>
    <mergeCell ref="Q4:Q7"/>
    <mergeCell ref="J4:J7"/>
    <mergeCell ref="P2:U2"/>
    <mergeCell ref="T3:T7"/>
    <mergeCell ref="G3:G7"/>
    <mergeCell ref="R4:R7"/>
    <mergeCell ref="A3:A7"/>
    <mergeCell ref="U3:U7"/>
    <mergeCell ref="A8:B8"/>
    <mergeCell ref="S4:S7"/>
    <mergeCell ref="H3:H7"/>
    <mergeCell ref="P5:P7"/>
    <mergeCell ref="F4:F7"/>
    <mergeCell ref="E4:E7"/>
    <mergeCell ref="B3:B7"/>
    <mergeCell ref="J3:S3"/>
    <mergeCell ref="K5:K7"/>
    <mergeCell ref="L5:M6"/>
    <mergeCell ref="N5:N7"/>
    <mergeCell ref="I3:I7"/>
    <mergeCell ref="A121:E121"/>
    <mergeCell ref="N121:U121"/>
    <mergeCell ref="A122:E122"/>
    <mergeCell ref="N122:U122"/>
    <mergeCell ref="A125:E125"/>
    <mergeCell ref="N125:U125"/>
  </mergeCells>
  <printOptions/>
  <pageMargins left="0.393700787401575" right="0.393700787401575" top="0.39" bottom="0.4" header="0.31496062992126" footer="0.31496062992126"/>
  <pageSetup horizontalDpi="600" verticalDpi="600" orientation="landscape"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DELL</cp:lastModifiedBy>
  <cp:lastPrinted>2021-08-02T08:22:18Z</cp:lastPrinted>
  <dcterms:created xsi:type="dcterms:W3CDTF">2004-03-07T02:36:29Z</dcterms:created>
  <dcterms:modified xsi:type="dcterms:W3CDTF">2024-04-06T02:40:41Z</dcterms:modified>
  <cp:category/>
  <cp:version/>
  <cp:contentType/>
  <cp:contentStatus/>
</cp:coreProperties>
</file>